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03_ROZPRACOV\2023\D23211_Zemechy_most\00_archiv_cistopis\03_cistopis_PDPS\ROZPOČET\"/>
    </mc:Choice>
  </mc:AlternateContent>
  <bookViews>
    <workbookView xWindow="0" yWindow="0" windowWidth="0" windowHeight="0"/>
  </bookViews>
  <sheets>
    <sheet name="Rekapitulace" sheetId="8" r:id="rId1"/>
    <sheet name="SO 001" sheetId="2" r:id="rId2"/>
    <sheet name="SO 181" sheetId="3" r:id="rId3"/>
    <sheet name="SO 201" sheetId="4" r:id="rId4"/>
    <sheet name="SO 251" sheetId="5" r:id="rId5"/>
    <sheet name="SO 401" sheetId="6" r:id="rId6"/>
    <sheet name="SO 901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59"/>
  <c r="O63"/>
  <c r="I63"/>
  <c r="O60"/>
  <c r="I60"/>
  <c r="I34"/>
  <c r="O55"/>
  <c r="I55"/>
  <c r="O51"/>
  <c r="I51"/>
  <c r="O47"/>
  <c r="I47"/>
  <c r="O43"/>
  <c r="I43"/>
  <c r="O39"/>
  <c r="I39"/>
  <c r="O35"/>
  <c r="I35"/>
  <c r="I29"/>
  <c r="O30"/>
  <c r="I30"/>
  <c r="I12"/>
  <c r="O25"/>
  <c r="I25"/>
  <c r="O21"/>
  <c r="I21"/>
  <c r="O17"/>
  <c r="I17"/>
  <c r="O13"/>
  <c r="I13"/>
  <c r="I8"/>
  <c r="O9"/>
  <c r="I9"/>
  <c i="6" r="I3"/>
  <c r="I12"/>
  <c r="O13"/>
  <c r="I13"/>
  <c r="I8"/>
  <c r="O9"/>
  <c r="I9"/>
  <c i="5" r="I3"/>
  <c r="I151"/>
  <c r="O168"/>
  <c r="I168"/>
  <c r="O164"/>
  <c r="I164"/>
  <c r="O160"/>
  <c r="I160"/>
  <c r="O156"/>
  <c r="I156"/>
  <c r="O152"/>
  <c r="I152"/>
  <c r="I139"/>
  <c r="O148"/>
  <c r="I148"/>
  <c r="O144"/>
  <c r="I144"/>
  <c r="O140"/>
  <c r="I140"/>
  <c r="I122"/>
  <c r="O135"/>
  <c r="I135"/>
  <c r="O131"/>
  <c r="I131"/>
  <c r="O127"/>
  <c r="I127"/>
  <c r="O123"/>
  <c r="I123"/>
  <c r="I117"/>
  <c r="O118"/>
  <c r="I118"/>
  <c r="I108"/>
  <c r="O113"/>
  <c r="I113"/>
  <c r="O109"/>
  <c r="I109"/>
  <c r="I87"/>
  <c r="O104"/>
  <c r="I104"/>
  <c r="O100"/>
  <c r="I100"/>
  <c r="O96"/>
  <c r="I96"/>
  <c r="O92"/>
  <c r="I92"/>
  <c r="O88"/>
  <c r="I88"/>
  <c r="I38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25"/>
  <c r="O34"/>
  <c r="I34"/>
  <c r="O30"/>
  <c r="I30"/>
  <c r="O26"/>
  <c r="I26"/>
  <c r="I8"/>
  <c r="O21"/>
  <c r="I21"/>
  <c r="O17"/>
  <c r="I17"/>
  <c r="O13"/>
  <c r="I13"/>
  <c r="O9"/>
  <c r="I9"/>
  <c i="4" r="I3"/>
  <c r="I210"/>
  <c r="O252"/>
  <c r="I252"/>
  <c r="O248"/>
  <c r="I248"/>
  <c r="O244"/>
  <c r="I244"/>
  <c r="O241"/>
  <c r="I241"/>
  <c r="O237"/>
  <c r="I237"/>
  <c r="O233"/>
  <c r="I233"/>
  <c r="O229"/>
  <c r="I229"/>
  <c r="O225"/>
  <c r="I225"/>
  <c r="O222"/>
  <c r="I222"/>
  <c r="O219"/>
  <c r="I219"/>
  <c r="O215"/>
  <c r="I215"/>
  <c r="O211"/>
  <c r="I211"/>
  <c r="I198"/>
  <c r="O206"/>
  <c r="I206"/>
  <c r="O202"/>
  <c r="I202"/>
  <c r="O199"/>
  <c r="I199"/>
  <c r="I176"/>
  <c r="O194"/>
  <c r="I194"/>
  <c r="O191"/>
  <c r="I191"/>
  <c r="O188"/>
  <c r="I188"/>
  <c r="O185"/>
  <c r="I185"/>
  <c r="O181"/>
  <c r="I181"/>
  <c r="O177"/>
  <c r="I177"/>
  <c r="I141"/>
  <c r="O172"/>
  <c r="I172"/>
  <c r="O168"/>
  <c r="I168"/>
  <c r="O164"/>
  <c r="I164"/>
  <c r="O160"/>
  <c r="I160"/>
  <c r="O156"/>
  <c r="I156"/>
  <c r="O152"/>
  <c r="I152"/>
  <c r="O149"/>
  <c r="I149"/>
  <c r="O145"/>
  <c r="I145"/>
  <c r="O142"/>
  <c r="I142"/>
  <c r="I121"/>
  <c r="O137"/>
  <c r="I137"/>
  <c r="O133"/>
  <c r="I133"/>
  <c r="O129"/>
  <c r="I129"/>
  <c r="O125"/>
  <c r="I125"/>
  <c r="O122"/>
  <c r="I122"/>
  <c r="I100"/>
  <c r="O117"/>
  <c r="I117"/>
  <c r="O113"/>
  <c r="I113"/>
  <c r="O109"/>
  <c r="I109"/>
  <c r="O105"/>
  <c r="I105"/>
  <c r="O101"/>
  <c r="I101"/>
  <c r="I51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28"/>
  <c r="O47"/>
  <c r="I47"/>
  <c r="O43"/>
  <c r="I43"/>
  <c r="O39"/>
  <c r="I39"/>
  <c r="O36"/>
  <c r="I36"/>
  <c r="O33"/>
  <c r="I33"/>
  <c r="O29"/>
  <c r="I29"/>
  <c r="I8"/>
  <c r="O25"/>
  <c r="I25"/>
  <c r="O21"/>
  <c r="I21"/>
  <c r="O17"/>
  <c r="I17"/>
  <c r="O13"/>
  <c r="I13"/>
  <c r="O9"/>
  <c r="I9"/>
  <c i="3" r="I3"/>
  <c r="I15"/>
  <c r="O20"/>
  <c r="I20"/>
  <c r="O16"/>
  <c r="I16"/>
  <c r="I8"/>
  <c r="O12"/>
  <c r="I12"/>
  <c r="O9"/>
  <c r="I9"/>
  <c i="2" r="I3"/>
  <c r="I8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<sst xmlns="http://schemas.openxmlformats.org/spreadsheetml/2006/main">
  <si>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</si>
  <si>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</si>
  <si>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</si>
  <si>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D23211 - III/24020 Zeměchy, most ev.č. 24020-1 přes Knovízský potok v obci Zeměchy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</si>
  <si>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</si>
  <si>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</si>
  <si>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</si>
  <si>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</si>
  <si>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</si>
  <si>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</si>
  <si>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</si>
  <si>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</si>
  <si>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</si>
  <si>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181</t>
  </si>
  <si>
    <t>Dopravně - inženýrská opatření</t>
  </si>
  <si>
    <t>SO 201</t>
  </si>
  <si>
    <t>Most ev. č. 24020-1</t>
  </si>
  <si>
    <t>SO 251</t>
  </si>
  <si>
    <t>Opěrné zdi</t>
  </si>
  <si>
    <t>SO 401</t>
  </si>
  <si>
    <t>Přeložka sdělovacího vedení</t>
  </si>
  <si>
    <t>SO 901</t>
  </si>
  <si>
    <t>Mostní provizorium</t>
  </si>
  <si>
    <t>Soupis prací objektu</t>
  </si>
  <si>
    <t>S</t>
  </si>
  <si>
    <t>Stavba:</t>
  </si>
  <si>
    <t>D23211</t>
  </si>
  <si>
    <t>III/24020 Zeměchy, most ev.č. 24020-1 přes Knovízský potok v obci Zeměchy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</si>
  <si>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</si>
  <si>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</si>
  <si>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</si>
  <si>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</si>
  <si>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</si>
  <si>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</si>
  <si>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</si>
  <si>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</si>
  <si>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</si>
  <si>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</si>
  <si>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</si>
  <si>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</si>
  <si>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</si>
  <si>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</si>
  <si>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</si>
  <si>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</si>
  <si>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</si>
  <si>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</si>
  <si>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</si>
  <si>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</si>
  <si>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</si>
  <si>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</si>
  <si>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Zkoušení materiálů dle požadavku TDS a objednatele, čerpání se souhlasem objednatele</t>
  </si>
  <si>
    <t>TS</t>
  </si>
  <si>
    <t>zahrnuje veškeré náklady spojené s objednatelem požadovanými zkouškami</t>
  </si>
  <si>
    <t>02610</t>
  </si>
  <si>
    <t>ZKOUŠENÍ KONSTRUKCÍ A PRACÍ ZKUŠEBNOU ZHOTOVITELE</t>
  </si>
  <si>
    <t>Včetně zkoušek modulu přetvárnosti na pláni, štěrkových vrstvách a základové spáře, vše dle platných ČSN, ČSN EN, TP, TKP – normy, podmínky v souladu s odkazy v PD, SOD, OP; čerpání se souhlasem objednatele</t>
  </si>
  <si>
    <t>02910</t>
  </si>
  <si>
    <t>OSTATNÍ POŽADAVKY - ZEMĚMĚŘIČSKÁ MĚŘENÍ</t>
  </si>
  <si>
    <t>Zaměření skutečného provedení stavby na podkladu katastrální mapy včetně výškopisu dle požadavku stavebního povolení 3 paré - 1x zhotovitel, 2x objednatel, 1x na el. nosiči. Včetně podkladů pro digitální technickou mapu ČR (DTM)</t>
  </si>
  <si>
    <t>zahrnuje veškeré náklady spojené s objednatelem požadovanými pracemi, 
- pro stanovení orientační investorské ceny určete jednotkovou cenu jako 1% odhadované ceny stavby</t>
  </si>
  <si>
    <t>B</t>
  </si>
  <si>
    <t>Geometrický plán pro zápis do KN dle upřesnění TDS</t>
  </si>
  <si>
    <t>02911</t>
  </si>
  <si>
    <t>OSTATNÍ POŽADAVKY - GEODETICKÉ ZAMĚŘENÍ</t>
  </si>
  <si>
    <t>HM</t>
  </si>
  <si>
    <t>Geometrické zaměření před zahájením stavby, tj, vytyčení stavby a záborů, během výstavby v rozsahu dle požadavků ČSN, EN, TP, TKP, a KZP včetně vytyčení hranice stveniště, vyhotovení vytyčovacího protokolu stavby a zaměření, zaměření a VV demolovaných částí stavby</t>
  </si>
  <si>
    <t>zahrnuje veškeré náklady spojené s objednatelem požadovanými pracemi</t>
  </si>
  <si>
    <t>02940</t>
  </si>
  <si>
    <t>OSTATNÍ POŽADAVKY - VYPRACOVÁNÍ DOKUMENTACE</t>
  </si>
  <si>
    <t>Aktualizace havarijního a povodňového plánu, včetně projednání a schválení</t>
  </si>
  <si>
    <t>02943</t>
  </si>
  <si>
    <t>OSTATNÍ POŽADAVKY - VYPRACOVÁNÍ RDS</t>
  </si>
  <si>
    <t xml:space="preserve">RDS na všechny stavební objekty.  3 paré - 1x zhotovitel, 2x objednatel+ 2x v el. podobě</t>
  </si>
  <si>
    <t>02944</t>
  </si>
  <si>
    <t>OSTAT POŽADAVKY - DOKUMENTACE SKUTEČ PROVEDENÍ V DIGIT FORMĚ</t>
  </si>
  <si>
    <t>3 tištěná paré , včetně závěrečné souhrnné zprávy zhotovitele o hodnocení jakkosti díla.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</si>
  <si>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</si>
  <si>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</si>
  <si>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</si>
  <si>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</si>
  <si>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PASPORT POZEMKŮ V DOČASNÉM ZÁBORU</t>
  </si>
  <si>
    <t>Položka zahrnuje:
- veškeré náklady spojené s objednatelem požadovanými pracemi
Položka nezahrnuje:
- x</t>
  </si>
  <si>
    <t>02960</t>
  </si>
  <si>
    <t>OSTATNÍ POŽADAVKY - ARCHEOLOGICKÝ DOZOR</t>
  </si>
  <si>
    <t>Provádění archeologického dohledu nad stavbou</t>
  </si>
  <si>
    <t>029611</t>
  </si>
  <si>
    <t>OSTATNÍ POŽADAVKY - ODBORNÝ DOZOR</t>
  </si>
  <si>
    <t>Geotechnický dozor dle požadavku SoD, posouzení základové spáry SO 201, posudek vhodnosti výkopových a vyzískaných materiálů z demolice do násypů, zásypů, posouzení zemní pláně atd.</t>
  </si>
  <si>
    <t>zahrnuje veškeré náklady spojené s objednatelem požadovaným dozorem</t>
  </si>
  <si>
    <t>02991</t>
  </si>
  <si>
    <t>OSTATNÍ POŽADAVKY - INFORMAČNÍ TABULE</t>
  </si>
  <si>
    <t>KUS</t>
  </si>
  <si>
    <t>Billboard s účastníky výstavby 1 x 1,5 m dle grafického návrhu investora.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</si>
  <si>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</si>
  <si>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</si>
  <si>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</si>
  <si>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Včetně zabezpečení obvodu staveniště dle požadavků BOZP, vč. oplocení výšky 1,8 m, vč. nákladů na zřízení, provozování a odstranění mezideponií.
Včetně zřízení obchozích tras dle koordinační situace (zpevnění drceným kamenivem) včetně jeho odstranění uvažováno 70,0*1,0 m včetně geotextilie pod drcené kamenivo
Včetně nákladů na zajištění požadavků BOZP na staveništi</t>
  </si>
  <si>
    <t>zahrnuje objednatelem povolené náklady na pořízení (event. pronájem), provozování, udržování a likvidaci zhotovitelova zařízení</t>
  </si>
  <si>
    <t>02720_R</t>
  </si>
  <si>
    <t>DOPRAVNĚ-INŽENÝRSKÁ OPATŘENÍ</t>
  </si>
  <si>
    <t>Položka zahrnuje:
- veškeré náklady spojené s objednatelem požadovanými zařízeními
Položka nezahrnuje:
- x</t>
  </si>
  <si>
    <t>Vyhotovení a projednání dokumentace ke stanovení místní úpravy provozu po dobu stavby</t>
  </si>
  <si>
    <t>9</t>
  </si>
  <si>
    <t>Ostatní konstrukce a práce</t>
  </si>
  <si>
    <t>911AC1_R</t>
  </si>
  <si>
    <t>SVODIDLO OCEL LEHCE ROZEBIRATELNÉ</t>
  </si>
  <si>
    <t>M</t>
  </si>
  <si>
    <t>Svodidlo na mostě k oddělení jízdního pruhu</t>
  </si>
  <si>
    <t>VV</t>
  </si>
  <si>
    <t>svodidlo na mostě 22 = 22,000 [A]</t>
  </si>
  <si>
    <t>Položka zahrnuje:
- kompletní dodávku všech dílů certifikovaného ocelového svodidla s předepsanou povrchovou úpravou včetně spojovacích prvků
- montáž a osazení svodidla na vozovku SDP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</si>
  <si>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911EC1_R</t>
  </si>
  <si>
    <t>SVODIDLO BETON, ÚROVEŇ ZADRŽ H2 VÝŠ 1,1M</t>
  </si>
  <si>
    <t>Položka zahrnuje kompletní montáž, nájem a demontáž svodidel na nájezdu k mostnímu provizoriu a podél výkopu. Svodidlo na mostě oceněno samostatnou položkou</t>
  </si>
  <si>
    <t>Před mostem 2*30 = 60,000 [A]_x000d_
Za mostem 30+58 = 88,000 [B]_x000d_
Mezisoučet = 148,000 [C]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</si>
  <si>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</si>
  <si>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01400</t>
  </si>
  <si>
    <t>POPLATKY</t>
  </si>
  <si>
    <t>m3</t>
  </si>
  <si>
    <t>Poplatek za nákup zemin. Přednostně bude využita zemina z výkopu. Položka bude fakturována po předchozím odsouhlasení TDI a investora</t>
  </si>
  <si>
    <t>zásyp NK štěrkodrtí 47,36 = 47,360 [A]_x000d_
zásypy ve stavební jámě a u křídel mostu 121,21 = 121,210 [B]_x000d_
Celkové množství = 168,570</t>
  </si>
  <si>
    <t>Položka zahrnuje:
- jinde neuvedené poplatky související s výstavbou
Položka nezahrnuje:
- x</t>
  </si>
  <si>
    <t>015111_R</t>
  </si>
  <si>
    <t xml:space="preserve">ULOŽENÍ ODPADU ZE STAVBY NA SKLÁDKU S OPRÁVNĚNÍM K OPĚTOVNÉMU VYUŽITÍ - RECYKLAČNÍ STŘEDISKO - 17 05 04  VYTĚŽENÉ ZEMINY A HORNINY -  I. TŘÍDA TĚŽITELNOSTI</t>
  </si>
  <si>
    <t>T</t>
  </si>
  <si>
    <t xml:space="preserve">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</t>
  </si>
  <si>
    <t>zemina z výkopu, přenásobeno obj. hm 340,5*1,85 = 629,925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</si>
  <si>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</si>
  <si>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015140_R</t>
  </si>
  <si>
    <t xml:space="preserve">ULOŽENÍ ODPADU ZE STAVBY NA SKLÁDKU S OPRÁVNĚNÍM K OPĚTOVNÉMU VYUŽITÍ - RECYKLAČNÍ STŘEDISKO - 17 01 01  BETON Z DEMOLIC OBJEKTŮ, ZÁKLADŮ TV</t>
  </si>
  <si>
    <t>bourané bet kce, přenásobeno obj. hm. betonu 27,34*2,5 = 68,350 [A]</t>
  </si>
  <si>
    <t>015330_R</t>
  </si>
  <si>
    <t xml:space="preserve">ULOŽENÍ ODPADU ZE STAVBY NA SKLÁDKU S OPRÁVNĚNÍM K OPĚTOVNÉMU VYUŽITÍ - RECYKLAČNÍ STŘEDISKO - 17 05 04  KAMENNÁ SUŤ</t>
  </si>
  <si>
    <t>kámen z opěr, přenásobeno obj. hm. (146,975-5,4)*2,5 = 353,938 [A]</t>
  </si>
  <si>
    <t>02750</t>
  </si>
  <si>
    <t>POMOC PRÁCE ZŘÍZ NEBO ZAJIŠŤ LEŠENÍ</t>
  </si>
  <si>
    <t>Provizorní lešení podepírající troubu DN 2000 pro převedení vody dle možností zhotovitele</t>
  </si>
  <si>
    <t>1</t>
  </si>
  <si>
    <t>Zemní práce</t>
  </si>
  <si>
    <t>113746</t>
  </si>
  <si>
    <t>FRÉZOVÁNÍ ZPEVNENÝCH PLOCH ASFALTOVÝCH TL. DO 100MM</t>
  </si>
  <si>
    <t>M2</t>
  </si>
  <si>
    <t>Frézování vozovkových asfaltových vrtev dle PD. Předpokládaná tl. asfaltových vrstev je 100 mm. V položce je zahrnuto i frezovaní chodníku v rozsahu předepsaném PD. _x000d_
Frézovaný materiál bude odkoupen zhotovitelem stavby dle SoD s investorem. Položka včetně dopravy a poplatku za recyklaci</t>
  </si>
  <si>
    <t>Vozovka - plocha ACAD 335 = 335,000 [A]_x000d_
Chodník - plocha ACAD 46 = 46,000 [B]_x000d_
Mezisoučet = 381,000 [C]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</si>
  <si>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</si>
  <si>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11511</t>
  </si>
  <si>
    <t>ČERPÁNÍ VODY DO 500 L/MIN</t>
  </si>
  <si>
    <t>kpl</t>
  </si>
  <si>
    <t>Čerpání vody ze štětovnicové jímky (i nepřetržité). Položka obsahuje kompletní zřízení, údržbu a demontáž.</t>
  </si>
  <si>
    <t>Položka zahrnuje:
- čerpání vody na povrchu
- potrubí 
- pohotovost záložní čerpací soupravy
- zřízení čerpací jímky
- následná demontáž a likvidace těchto zařízení
Položka nezahrnuje:
- x</t>
  </si>
  <si>
    <t>11529</t>
  </si>
  <si>
    <t>PŘEV VOD NA POVRCHU POTR DN NAD 1600MM NEBO ŽLAB R.O. NAD 5,0M</t>
  </si>
  <si>
    <t>Provizorní zatrubnění toku a převedení vody troubou DN 2000 včetně provizorního napojení kanalizace vpravo. Položka zahrnuje i dodání trouby.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</si>
  <si>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</si>
  <si>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13173</t>
  </si>
  <si>
    <t>HLOUBENÍ JAM ZAPAŽ I NEPAŽ TŘ. I</t>
  </si>
  <si>
    <t>M3</t>
  </si>
  <si>
    <t>Hloubení jámy v zapažené jímce, položka včetně dopravy dle dispozic zhotovitele</t>
  </si>
  <si>
    <t>hloubení v jímce 10,5*4,2*7+15+4,2*4 = 340,500 [A]_x000d_
Celkové množství = 340,500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</si>
  <si>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</si>
  <si>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</si>
  <si>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</si>
  <si>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Zásyp zeminou vhodnou do násypu. Přednostně budou použita zemina vytěžená z výkopu, pokud zkoušky zemin umožní její použití.</t>
  </si>
  <si>
    <t>v korytě 2*13,5 = 27,000 [A]_x000d_
zásyp u křídel vpravo 8,1*1,7+4,4*1,7 = 21,250 [B]_x000d_
zásyp NK 7,6*(3,5+6,1) = 72,960 [C]_x000d_
Celkové množství = 121,210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</si>
  <si>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</si>
  <si>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</si>
  <si>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</si>
  <si>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ocelové NK štěrkopískem fr 0-22 mm</t>
  </si>
  <si>
    <t>obsyp ze ŠP 6,4*7,4 = 47,360 [A]_x000d_
Celkové množství = 47,360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</si>
  <si>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</si>
  <si>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</si>
  <si>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</si>
  <si>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227831</t>
  </si>
  <si>
    <t>MIKROPILOTY KOMPLET D DO 150MM NA POVRCHU</t>
  </si>
  <si>
    <t>Trubkové mikropiloty 108/16 dl. 8 m. Kořen dl. 5,0 m</t>
  </si>
  <si>
    <t>základ OP1 9*8 = 72,000 [A]_x000d_
základ OP2 9*8 = 72,000 [B]_x000d_
Celkové množství = 144,000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</si>
  <si>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</si>
  <si>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23217A</t>
  </si>
  <si>
    <t>ŠTETOVÉ STENY BERANENÉ Z KOVOVÝCH DÍLCU DOCASNÉ (PLOCHA)</t>
  </si>
  <si>
    <t>pažení dl. 12 m 12*(5+4,3+4+4+14,8+8,1) = 482,400 [A]_x000d_
Celkové množství = 482,400</t>
  </si>
  <si>
    <t xml:space="preserve">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</si>
  <si>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23717A</t>
  </si>
  <si>
    <t>ODSTRANENÍ ŠTETOVÝCH STEN Z KOVOVÝCH DÍLCU V PLOŠE</t>
  </si>
  <si>
    <t>pažení mostu 482 = 482,000 [A]_x000d_
Celkové množství = 482,000</t>
  </si>
  <si>
    <t>položka zahrnuje odstranení sten vcetne odvozu a uložení na skládku</t>
  </si>
  <si>
    <t>26113</t>
  </si>
  <si>
    <t>VRTY PRO KOTVENÍ, INJEKTÁŽ A MIKROPILOTY NA POVRCHU TŘ. I D DO 150MM</t>
  </si>
  <si>
    <t>Vrty pro kotvení záporového pažení</t>
  </si>
  <si>
    <t>vrty pro kotvy 8*13 = 104,000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</si>
  <si>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</si>
  <si>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Vrty pro mikropiloty, vrt dl. 7 m uvažován v třídě I, zbývající délka 1m vykázána v třídě II</t>
  </si>
  <si>
    <t>vrt trida I 2*9*7 = 126,000 [A]_x000d_
Celkové množství = 126,000</t>
  </si>
  <si>
    <t>26123</t>
  </si>
  <si>
    <t>VRTY PRO KOTVENÍ, INJEKTÁŽ A MIKROPILOTY NA POVRCHU TŘ. II D DO 150MM</t>
  </si>
  <si>
    <t>Dovrtání v horizontu prostředí R5, předpoklad 1 m</t>
  </si>
  <si>
    <t>vrt třída II 2*9*1 = 18,000 [A]_x000d_
Celkové množství = 18,000</t>
  </si>
  <si>
    <t>272314</t>
  </si>
  <si>
    <t>ZÁKLADY Z PROSTÉHO BETONU DO C25/30</t>
  </si>
  <si>
    <t>patka ve zpevnění koryta 0,4*0,8*(3,5+3) = 2,080 [A]_x000d_
patka revizního schodiště 0,2*1+0,25*1 = 0,450 [B]_x000d_
patky pod odlážděním 0,4*0,8*(1,1+4,5+3,7) = 2,976 [C]_x000d_
Celkové množství = 5,506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</si>
  <si>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</si>
  <si>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272325</t>
  </si>
  <si>
    <t>ZÁKLADY ZE ŽELEZOBETONU DO C30/37</t>
  </si>
  <si>
    <t>základ OP1 0,95*8,4 = 7,980 [A]_x000d_
základ OP2 0,95*8,4 = 7,980 [B]_x000d_
Celkové množství = 15,960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</si>
  <si>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</si>
  <si>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</si>
  <si>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</si>
  <si>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předpoklad 150 kg/m3</t>
  </si>
  <si>
    <t>opěra 01 0,150*7,98 = 1,197 [A]_x000d_
opěra 02 0,15*7,98 = 1,197 [B]_x000d_
Celkové množství = 2,394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</si>
  <si>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</si>
  <si>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285378</t>
  </si>
  <si>
    <t>KOTVENÍ NA POVRCHU Z PŘEDPÍNACÍ VÝZTUŽE DL. DO 10M</t>
  </si>
  <si>
    <t>Tyčová zemní kotva dl. 13 m pr. 26,5 mm Y1030, kořen dl. 7 m. Položka zahrnuje i deaktivaci kotev</t>
  </si>
  <si>
    <t>OP1 + OP2 3+5 = 8,000 [A]_x000d_
Celkové množství = 8,000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</si>
  <si>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</si>
  <si>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</si>
  <si>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</si>
  <si>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Doplnění do celkové délky 13 m</t>
  </si>
  <si>
    <t>doplněk do 13 m 8*3 = 24,000 [A]_x000d_
Celkové množství = 24,000</t>
  </si>
  <si>
    <t>Položka zahrnuje:
- příplatek k ceně kotvy za další 1m přes 10m
- zahrnuje dodávku 1m předepsané kotvy, případně její protikorozní úpravu, její osazení do vrtu, zainjektování a napnutí</t>
  </si>
  <si>
    <t>28999</t>
  </si>
  <si>
    <t>OPLÁŠTĚNÍ (ZPEVNĚNÍ) Z FÓLIE</t>
  </si>
  <si>
    <t>Těsnící fólie nad NK dle TP</t>
  </si>
  <si>
    <t>folie nad NK 8*7,4 = 59,200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</si>
  <si>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</si>
  <si>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</si>
  <si>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</si>
  <si>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317325</t>
  </si>
  <si>
    <t>ŘÍMSY ZE ŽELEZOBETONU DO C30/37 (B37)</t>
  </si>
  <si>
    <t>Římsy z železobetonu C30/37 - XC4, XF4, XD3 s příčnou striáží.</t>
  </si>
  <si>
    <t>pravá římsa 13*0,6 = 7,800 [A]_x000d_
levá římsa 6,2*0,47 = 2,914 [B]_x000d_
Celkové množství = 10,714</t>
  </si>
  <si>
    <t>317365</t>
  </si>
  <si>
    <t>VÝZTUŽ ŘÍMS Z OCELI 10505, B500B</t>
  </si>
  <si>
    <t>Předpoklad 150 kg/m3</t>
  </si>
  <si>
    <t>výztuž říms 0,15*10,714 = 1,607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</si>
  <si>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</si>
  <si>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327212</t>
  </si>
  <si>
    <t>ZDI OPĚRNÉ, ZÁRUBNÍ, NÁBŘEŽNÍ Z LOMOVÉHO KAMENE NA MC</t>
  </si>
  <si>
    <t>vlevo OP1 1,2*1,5 = 1,800 [A]_x000d_
vlevo OP2 1,8*2 = 3,600 [B]_x000d_
Celkové množství = 5,400</t>
  </si>
  <si>
    <t>Položka zahrnuje:
- dodání předepsaného lomového kamene, jeho výběr a případnou úpravu
- spojovacího materiálu
- vyzdění do předepsaného tvaru
- včetně mimostaveništní a vnitrostaveništní dopravy
Položka nezahrnuje:
- x</t>
  </si>
  <si>
    <t>333325</t>
  </si>
  <si>
    <t>MOSTNÍ OPĚRY A KŘÍDLA ZE ŽELEZOVÉHO BETONU DO C30/37</t>
  </si>
  <si>
    <t>Čelní zdi a křídla z betonu C30/37 XC4, XF2, XD1</t>
  </si>
  <si>
    <t>Pravá čelní zeď 24*0,5 = 12,000 [A]_x000d_
Levá čelní zeď 8,9*0,5 = 4,450 [B]_x000d_
Celkové množství = 16,450</t>
  </si>
  <si>
    <t>333365</t>
  </si>
  <si>
    <t>VÝZTUŽ MOSTNÍCH OPĚR A KŘÍDEL Z OCELI 10505, B500B</t>
  </si>
  <si>
    <t>Čelní zeď vpravo 0,15*12 = 1,800 [A]_x000d_
Čelní zeď vlevo 0,15*4,45 = 0,668 [B]_x000d_
Celkové množství = 2,468</t>
  </si>
  <si>
    <t>4</t>
  </si>
  <si>
    <t>Vodorovné konstrukce</t>
  </si>
  <si>
    <t>429173_R</t>
  </si>
  <si>
    <t>MOSTNÍ KONSTRUKCE PŘESÝPANÉ Z VLNITÝCH PLECHŮ, OBVOD 8M-10M</t>
  </si>
  <si>
    <t>Položka zahrnuje kompletní dodání ocelové konstrukce včetně kotvení do betonových základů a PKO konstrukce.</t>
  </si>
  <si>
    <t>Položka zahrnuje:
 - dodání, montáž, osazení konstrukce z vlnitého plechu bez ohledu na tvar a na typ vlny
- předepsanou protikorozní ochranu
- spojovací materiál
- mimostaveništní a vnitrostaveništní dopravu
Položka nezahrnuje:
- zemní práce
- podkladní konstrukce 
- izolaci</t>
  </si>
  <si>
    <t>43111</t>
  </si>
  <si>
    <t>SCHODIŠŤ KONSTR Z DÍLCŮ BETON</t>
  </si>
  <si>
    <t>Revizní schodiště u opěry z prefabrikovaných železobetonových dílců</t>
  </si>
  <si>
    <t>revizní schodiště 19*0,4*0,18*0,75 = 1,026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</si>
  <si>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</si>
  <si>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451312</t>
  </si>
  <si>
    <t>PODKLADNÍ A VÝPLŇOVÉ VRSTVY Z PROSTÉHO BETONU C12/15</t>
  </si>
  <si>
    <t>Podkladní beton v pažené jímce tl. 150 mm</t>
  </si>
  <si>
    <t>podkladní beton NK 125*0,15 = 18,750 [A]_x000d_
Celkové množství = 18,750</t>
  </si>
  <si>
    <t>45131A</t>
  </si>
  <si>
    <t>PODKLADNÍ A VÝPLŇOVÉ VRSTVY Z PROSTÉHO BETONU C20/25</t>
  </si>
  <si>
    <t>Podkladní beton schodiště z betonu C20/25n-XF3</t>
  </si>
  <si>
    <t>revizní schodiště 5,4*0,2*1 = 1,080 [A]</t>
  </si>
  <si>
    <t>465512</t>
  </si>
  <si>
    <t>DLAŽBY Z LOMOVÉHO KAMENE NA MC</t>
  </si>
  <si>
    <t>Odláždění z lomového kamene tl. 200 mm do betonu C20/25n - XF3 tl. 100. Spárování MC 25 XF3. Položka včetně podkladního betonu._x000d_
Přednostně bude použit výzisk ze stávajícího odláždění</t>
  </si>
  <si>
    <t>v korytě 0,9*14 = 12,600 [A]_x000d_
odláždění OP1 vlevo 4,4*1 = 4,400 [B]_x000d_
odláždění vpravo 5,7*3,8+2,96*2,7 = 29,652 [C]_x000d_
Celkové množství = 46,652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</si>
  <si>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</si>
  <si>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</si>
  <si>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</si>
  <si>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56143G</t>
  </si>
  <si>
    <t xml:space="preserve">SMĚSI Z KAMENIVA STMELENÉ CEMENTEM  SC C 8/10 TL. DO 150MM</t>
  </si>
  <si>
    <t>SC C8/10 v tl. 120 mm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</si>
  <si>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</si>
  <si>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</si>
  <si>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</si>
  <si>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Štěrkodrť fr. 0/32 mm tl. 150 mm v chodníku</t>
  </si>
  <si>
    <t>chodník 22 = 22,000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</si>
  <si>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</si>
  <si>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</si>
  <si>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</si>
  <si>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fr 0/32 mm tl. 200 mm</t>
  </si>
  <si>
    <t>56440</t>
  </si>
  <si>
    <t>KAMENIVO ZPEV POPÍLK SUSPENZÍ</t>
  </si>
  <si>
    <t>Výplň výkopu cementopopílkovou suspenzí dle TZ. Položka včetně případného pažení</t>
  </si>
  <si>
    <t>OP1 2,8*7,4 = 20,720 [A]_x000d_
OP2 4,1*7,4 = 30,340 [B]_x000d_
Celkové množství = 51,060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</si>
  <si>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</si>
  <si>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572121</t>
  </si>
  <si>
    <t>INFILTRAČNÍ POSTŘIK ASFALTOVÝ DO 1,0KG/M2</t>
  </si>
  <si>
    <t>zbytkové množství postřiku 0,80 kg/m2</t>
  </si>
  <si>
    <t>vozovka 335 = 335,000 [A]_x000d_
chodník 22 = 22,000 [B]_x000d_
Celkové množství = 357,000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</si>
  <si>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</si>
  <si>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</si>
  <si>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</si>
  <si>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zbytkové množství 0,30 kg/m2</t>
  </si>
  <si>
    <t>574A21</t>
  </si>
  <si>
    <t>ASFALTOVÝ BETON PRO OBRUSNÉ VRSTVY ACO 8 TL. 30MM</t>
  </si>
  <si>
    <t>Obrusná vrstva chodníku v tl. 30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</si>
  <si>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</si>
  <si>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</si>
  <si>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 TL. 40MM</t>
  </si>
  <si>
    <t>Obrusná vrstva vozovky v tl. 40 mm</t>
  </si>
  <si>
    <t>vozovka 335 = 335,000 [A]</t>
  </si>
  <si>
    <t>574E56</t>
  </si>
  <si>
    <t>ASFALTOVÝ BETON PRO PODKLADNÍ VRSTVY ACP 16+, 16S TL. 60MM</t>
  </si>
  <si>
    <t>7</t>
  </si>
  <si>
    <t>Přidružená stavební výroba</t>
  </si>
  <si>
    <t>711311</t>
  </si>
  <si>
    <t>IZOLACE PODZEMNÍCH OBJEKTŮ PROTI ZEMNÍ VLHKOSTI ASFALTOVÝMI NÁTĚRY</t>
  </si>
  <si>
    <t>1x asfaltový lak penetrační ALP</t>
  </si>
  <si>
    <t>čelní zeď vpravo 22,8+10,5*0,5+4,9+5 = 37,950 [A]_x000d_
čelní zeď vlevo 2,3+1,8+1,4 = 5,500 [B]_x000d_
základy 2*3*8,4 = 50,400 [C]_x000d_
Celkové množství = 93,850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</si>
  <si>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</si>
  <si>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2x asfaltový lak nátěrem. Položka obsahuje výkaz pro dvojnásobný nátěr ALN.</t>
  </si>
  <si>
    <t>2xALN, plochy viz ALP 2*93,85 = 187,700 [A]</t>
  </si>
  <si>
    <t>711519</t>
  </si>
  <si>
    <t>OCHRANA IZOLACE PODZEMNÍCH OBJEKTŮ TEXTILIÍ</t>
  </si>
  <si>
    <t>Ochrana nátěru proti zemní vlhkosti geotextilií min 600 g/m2</t>
  </si>
  <si>
    <t>Položka zahrnuje:
- dodání předepsaného ochranného materiálu
- zřízení ochrany izolace
Položka nezahrnuje:
- x</t>
  </si>
  <si>
    <t>742Z23_R</t>
  </si>
  <si>
    <t xml:space="preserve">DEMONTÁŽ A ZPĚTNÁ MONŽÁŽ  KABELOVÉHO VEDENÍ VO</t>
  </si>
  <si>
    <t>Položka obsahuje všechny práce nutné k demontáži, uskladnění a opětovné montáži vzdušného kabelu VO v místě mostu (mezi sloupy)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</si>
  <si>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</si>
  <si>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75H13X_R</t>
  </si>
  <si>
    <t>PROVIZORNÍ STOŽÁR (SLOUP) BETONOVÝ</t>
  </si>
  <si>
    <t>Jedná se o demontáž stávajícího sloupu VO+NN, monžtáž provizorního sloupu a zpětnou montáž původního sloupu do původní polohy po ukončení stavebních prací. Položka zahrnuje výše zmíněné práce, manipulaci s vedením včetně jeho případného prodloužení a měření apod. Jedná se kompletní dodávku. Položka bude fakturována se souhlasem TDI a investora po předložení podrobného řešení mostního provizoria.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</si>
  <si>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</si>
  <si>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78383</t>
  </si>
  <si>
    <t>NÁTĚRY BETON KONSTR TYP S4 (OS-C)</t>
  </si>
  <si>
    <t>Nátěr odrazné hrany římsy do vzdálenosti 0,15 m od hrany římsy</t>
  </si>
  <si>
    <t>pravá římsa 0,35*13 = 4,550 [A]_x000d_
levá římsa 0,35*6,2 = 2,170 [B]_x000d_
Celkové množství = 6,720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</si>
  <si>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</si>
  <si>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</t>
  </si>
  <si>
    <t>Potrubí</t>
  </si>
  <si>
    <t>81460</t>
  </si>
  <si>
    <t>POTRUBÍ Z TRUB BETONOVÝCH DN DO 800MM</t>
  </si>
  <si>
    <t>Položka zahrnuje stranové přeložení a doplnění vyuústění kanalizace při opěře OP2 vpravo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</si>
  <si>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</si>
  <si>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87633</t>
  </si>
  <si>
    <t>CHRÁNIČKY Z TRUB PLASTOVÝCH DN DO 150MM</t>
  </si>
  <si>
    <t>Chráničky v pravé římse pro hladinoměr, Cetin a rezervní. Položka zahrnuje i osazení do římsy</t>
  </si>
  <si>
    <t>chráničky v pravé římse 7*12,9 = 90,300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</si>
  <si>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</si>
  <si>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87634</t>
  </si>
  <si>
    <t>CHRÁNIČKY Z TRUB PLASTOVÝCH DN DO 200MM</t>
  </si>
  <si>
    <t>Plastová chránička do římsy 2x DN 200 v levé římse. Položka zahrnuje i osazení</t>
  </si>
  <si>
    <t>Chráničky pro VN 2*6,2 = 12,400 [A]</t>
  </si>
  <si>
    <t>9111B3</t>
  </si>
  <si>
    <t>ZÁBRADLÍ SILNICNÍ SE SVISLOU VÝPLNÍ - DEMONTÁŽ</t>
  </si>
  <si>
    <t>Odkup zábradlí zhotovitelem stavby. Zábradlí bude odvezeno na místo dle dispozic zhotovitele</t>
  </si>
  <si>
    <t>pravé 13 = 13,000 [A]_x000d_
levé 14 = 14,000 [B]_x000d_
Mezisoučet = 27,000 [C]</t>
  </si>
  <si>
    <t>položka zahrnuje:_x000d_
- demontáž a odstranení zarízení_x000d_
- jeho odvoz na predepsané místo</t>
  </si>
  <si>
    <t>9112B1</t>
  </si>
  <si>
    <t>ZÁBRADLÍ MOSTNÍ SE SVISLOU VÝPLNÍ - DODÁVKA A MONTÁŽ</t>
  </si>
  <si>
    <t>pravá římsa 13 = 13,000 [A]_x000d_
levá římsa 6,2 = 6,200 [B]_x000d_
Celkové množství = 19,200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</si>
  <si>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</si>
  <si>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914133</t>
  </si>
  <si>
    <t>DOPRAVNÍ ZNACKY ZÁKLADNÍ VELIKOSTI OCELOVÉ FÓLIE TR 2 - DEMONTÁŽ</t>
  </si>
  <si>
    <t>Demontáž značek v okolí mostu. Položka zahrnuje i jejich uskladnění během stavebních prací</t>
  </si>
  <si>
    <t>Položka zahrnuje odstranení, demontáž a odklizení materiálu s odvozem na predepsané místo</t>
  </si>
  <si>
    <t>914A21</t>
  </si>
  <si>
    <t>EV ČÍSLO MOSTU OCEL S FÓLIÍ TŘ.1 DODÁVKA A MONTÁŽ</t>
  </si>
  <si>
    <t>Položka zahrnuje:
- dodávku a montáž značek v požadovaném provedení
Položka nezahrnuje:
- x</t>
  </si>
  <si>
    <t>917223</t>
  </si>
  <si>
    <t>SILNIČNÍ A CHODNÍKOVÉ OBRUBY Z BETONOVÝCH OBRUBNÍKŮ ŠÍŘ 100MM</t>
  </si>
  <si>
    <t>Obrubník kolem revizního schodiště</t>
  </si>
  <si>
    <t>revizní schodiště 11 = 11,000 [A]_x000d_
chodník 6+7 = 13,000 [B]_x000d_
odláždění vlevo 5 = 5,000 [C]_x000d_
Celkové množství = 29,000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</si>
  <si>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</si>
  <si>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</si>
  <si>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</si>
  <si>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před mostem 6 = 6,000 [A]_x000d_
za mostem 7 = 7,000 [B]_x000d_
Celkové množství = 13,000</t>
  </si>
  <si>
    <t>931325</t>
  </si>
  <si>
    <t>TĚSNĚNÍ DILATAČ SPAR ASF ZÁLIVKOU MODIFIK PRŮŘ DO 600MM2</t>
  </si>
  <si>
    <t>Položka obsahuje provedení kompletního těsnění spáry u říms včetně prořezání spáry, očištění, penetrace a vyplnění. Položka včetně těsnícího profilu.</t>
  </si>
  <si>
    <t>Položka zahrnuje:
- dodávku a osazení předepsaného materiálu
- očištění ploch spáry před úpravou
- očištění okolí spáry po úpravě
Položka nezahrnuje:
- těsnící profil</t>
  </si>
  <si>
    <t>93134</t>
  </si>
  <si>
    <t>TĚSNĚNÍ DILATAČNÍCH SPAR ASFALTOVOU PÁSKOU</t>
  </si>
  <si>
    <t>Napojení nové obrusné vrstvy na stávající asfaltovým páskem</t>
  </si>
  <si>
    <t>před mostem 18 = 18,000 [A]_x000d_
za mostem 54 = 54,000 [B]_x000d_
Celkové množství = 72,000</t>
  </si>
  <si>
    <t>954243_R</t>
  </si>
  <si>
    <t>HLADINOMĚR - DEMONTÁŽ A ZPĚTNÁ MONTÁŽ</t>
  </si>
  <si>
    <t>Demontáž včetně kabelového vedení. Položka zahrnuje demontáž, uskladnění a zpětnou montáž hladinoměru včetně zapojení.</t>
  </si>
  <si>
    <t>Položka zahrnuje:_x000d_
– kompletní demontáž cidla vcetne príslušenství a potrebného drobného pomocného materiálu_x000d_
– veškeré potrebné mechanizmy vc. obsluhy_x000d_
– odvoz demontovaného cidla vc. príslušenství, skladování_x000d_
– ekologická likvidace_x000d_
_x000d_
Položka nezahrnuje:_x000d_
X</t>
  </si>
  <si>
    <t>96613</t>
  </si>
  <si>
    <t>BOURÁNÍ KONSTRUKCÍ Z KAMENE NA MC</t>
  </si>
  <si>
    <t>Položka včetně dopravy. Vybouraný materíál bude přednostně použit zpět na stavbě._x000d_
Poplatek za recyklační centrum vykázán v samostatné položce.</t>
  </si>
  <si>
    <t>opěry 2*5,7*1,5+2*11*2+2*1,5*8,6 = 86,900 [A]_x000d_
křídla 5*2+1,5+3,5*5*1,5+1,7*5*1,5 = 50,500 [B]_x000d_
kužely vpravo 3*2,5*0,5+3,7*2,5*0,5 = 8,375 [C]_x000d_
opevnění vlevo 2,4*1,0*0,5 = 1,200 [D]_x000d_
Celkové množství = 146,975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</si>
  <si>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</si>
  <si>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</si>
  <si>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</si>
  <si>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Položka včetně dopravy. Poplatek za recyklační centrum vykázán v samostatné položce</t>
  </si>
  <si>
    <t>římsy 0,11*14+0,6*10 = 7,540 [A]_x000d_
nosná konstrukce 1.6*6 = 9,600 [B]_x000d_
opěry - žb část 2*3*1,5 = 9,000 [C]_x000d_
patníky vlevo 4*0,25*1,2 = 1,200 [D]_x000d_
Mezisoučet = 27,340 [E]</t>
  </si>
  <si>
    <t>96618</t>
  </si>
  <si>
    <t>BOURÁNÍ KONSTRUKCÍ KOVOVÝCH</t>
  </si>
  <si>
    <t>Profily Zores pod chodníkovou částí mostu. Odkup zhotovitelem stavby. Položka včetně dopravy</t>
  </si>
  <si>
    <t>profily Zores v chodnikove casti 5*25*5,2*0,001 = 0,650 [A]</t>
  </si>
  <si>
    <t>položka zahrnuje:_x000d_
- rozebrání konstrukce bez ohledu na použitou technologii_x000d_
- veškeré pomocné konstrukce (lešení a pod.)_x000d_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položce)_x000d_
- veškeré další práce plynoucí z technologického predpisu a z platných predpisu</t>
  </si>
  <si>
    <t>krycí vrstva folie ze ŠP 58,05 = 58,050 [A]_x000d_
zásypy ve stavební jámě před lícem kce 117,751 = 117,751 [B]_x000d_
Celkové množství = 175,801</t>
  </si>
  <si>
    <t xml:space="preserve">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</t>
  </si>
  <si>
    <t>zemina z výkopu, přenásobeno obj. hm 341*1,85 = 630,850 [A]</t>
  </si>
  <si>
    <t>bourané bet kce, přenásobeno obj. hm. betonu 10,98*2,5 = 27,450 [A]</t>
  </si>
  <si>
    <t>kámen z opěr, přenásobeno obj. hm. 80,85*2,5 = 202,125 [A]</t>
  </si>
  <si>
    <t>11316</t>
  </si>
  <si>
    <t>ODSTRANĚNÍ KRYTU ZPEVNĚNÝCH PLOCH ZE SILNIČNÍCH DÍLCŮ</t>
  </si>
  <si>
    <t>Odstranění panelů v korytě toku. Položka včetně dopravy</t>
  </si>
  <si>
    <t>panely v korytě 1*0,15*50 = 7,500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</si>
  <si>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</si>
  <si>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před mostem 3,9*11+5,1*7 = 78,600 [A]_x000d_
mezi mosty 5,65*19 = 107,350 [B]_x000d_
za mostem MK 5,35*29 = 155,150 [C]_x000d_
Celkové množství = 341,100</t>
  </si>
  <si>
    <t>před mostem 10*0,9+25,65*1,75 = 53,888 [A]_x000d_
mezi mosty 5,5*0,9+1*20 = 24,950 [B]_x000d_
za mostem na MK 6,5*0,9+1*30+2,45*1,25 = 38,913 [C]_x000d_
Celkové množství = 117,751</t>
  </si>
  <si>
    <t>21331</t>
  </si>
  <si>
    <t>DRENÁŽNÍ VRSTVY Z BETONU MEZEROVITÉHO (DRENÁŽNÍHO)</t>
  </si>
  <si>
    <t>Drenážní beton odvodňovací trouby DN 150</t>
  </si>
  <si>
    <t>před mostem 0,15*17 = 2,550 [A]_x000d_
mezi mosty 0,15*20 = 3,000 [B]_x000d_
za mostem na MK 0,15*29 = 4,350 [C]_x000d_
Celkové množství = 9,900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</si>
  <si>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</si>
  <si>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Trubkové mikropiloty 108/16 dl. 10 m. Kořen dl. 6,0 m</t>
  </si>
  <si>
    <t>před mostem 18*10 = 180,000 [A]_x000d_
mezi mosty 20*10 = 200,000 [B]_x000d_
za mostem na MK 29*10 = 290,000 [C]_x000d_
Celkové množství = 670,000</t>
  </si>
  <si>
    <t>Jímka z beraněných štětovnic délky 6,0 m</t>
  </si>
  <si>
    <t>před mostem, dl 6,0m 6*19,5 = 117,000 [A]_x000d_
mezi mosty, dl 6,0m 6*22,1 = 132,600 [B]_x000d_
za mostem na MK dl 6,0m 6*34,5 = 207,000 [C]_x000d_
Celkové množství = 456,600</t>
  </si>
  <si>
    <t>pažení zdi 456 = 456,000 [A]_x000d_
Celkové množství = 456,000</t>
  </si>
  <si>
    <t>vrty pro hřebíky 8*27 = 216,000 [A]</t>
  </si>
  <si>
    <t>vrt trida I 67*8 = 536,000 [A]_x000d_
Celkové množství = 536,000</t>
  </si>
  <si>
    <t>vrt třída II 67*2 = 134,000 [A]_x000d_
Celkové množství = 134,000</t>
  </si>
  <si>
    <t>před mostem 1,02*16,92 = 17,258 [A]_x000d_
mezi mosty 1,02*19,31 = 19,696 [B]_x000d_
za mostem na MK 1,02*28,32 = 28,886 [C]_x000d_
Celkové množství = 65,840</t>
  </si>
  <si>
    <t>před mostem 0,150*17,258 = 2,589 [A]_x000d_
mezi mosty 0,15*19,696 = 2,954 [B]_x000d_
za mostem na MK 0,15*28,886 = 4,333 [C]_x000d_
Celkové množství = 9,876</t>
  </si>
  <si>
    <t>285366</t>
  </si>
  <si>
    <t>KOTVENÍ NA POVRCHU Z BETONÁŘSKÉ VÝZTUŽE DL. DO 8M</t>
  </si>
  <si>
    <t>Zemní hřebíky dl. 8m, prum 25 mm z oceli B500B ve vzdálenosti 2,5 m. Poloha dle schématu pažení</t>
  </si>
  <si>
    <t>před mostem 7 = 7,000 [A]_x000d_
mezi mosty 7 = 7,000 [B]_x000d_
za mostem na MK 13 = 13,000 [C]_x000d_
Celkové množství = 27,000</t>
  </si>
  <si>
    <t>28997F</t>
  </si>
  <si>
    <t>OPLÁŠTĚNÍ (ZPEVNĚNÍ) Z GEOTEXTILIE DO 600G/M2</t>
  </si>
  <si>
    <t>geotextilie gr. min 600 gr/m2</t>
  </si>
  <si>
    <t>rub konstrukce 207,605 = 207,605 [A]_x000d_
líc konstrukce 83,24 = 83,240 [B]_x000d_
Celkové množství = 290,845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</si>
  <si>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</si>
  <si>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Folie za rubem nosné konstrukce zdi.</t>
  </si>
  <si>
    <t>před mostem 1,3*16,9 = 21,970 [A]_x000d_
mezi mosty 1,3*19,3 = 25,090 [B]_x000d_
za mostem na MK 1,3*28,3 = 36,790 [C]_x000d_
Celkové množství = 83,850</t>
  </si>
  <si>
    <t>Římsy z železobetonu C30/37 - XC4, XF4, XD3.</t>
  </si>
  <si>
    <t>před mostem 0,47*16,9 = 7,943 [A]_x000d_
mezi mosty 0,47*19,3 = 9,071 [B]_x000d_
za mostem na MK 0,47*28,3 = 13,301 [C]_x000d_
Celkové množství = 30,315</t>
  </si>
  <si>
    <t>výztuž říms 30,315*0,15 = 4,547 [A]</t>
  </si>
  <si>
    <t>327315</t>
  </si>
  <si>
    <t>ZDI OPĚRNÉ, ZÁRUBNÍ, NÁBŘEŽNÍ Z PROSTÉHO BETONU DO C30/37</t>
  </si>
  <si>
    <t>Dřík opěrných zdí tl. 0,5 m</t>
  </si>
  <si>
    <t>před mostem 29,29*0,5 = 14,645 [A]_x000d_
mezi mosty 39,17*0,5 = 19,585 [B]_x000d_
za mostem na MK 45,62*0,5 = 22,810 [C]_x000d_
Celkové množství = 57,040</t>
  </si>
  <si>
    <t>327365</t>
  </si>
  <si>
    <t>VÝZTUŽ ZDÍ OPĚRNÝCH, ZÁRUBNÍCH, NÁBŘEŽNÍCH Z OCELI 10505</t>
  </si>
  <si>
    <t>výztuž dříku 0,15*57,04 = 8,556 [A]_x000d_
Celkové množství = 8,556</t>
  </si>
  <si>
    <t>35331A</t>
  </si>
  <si>
    <t>ZDIVO STOK Z BETONU PROST DO C20/25</t>
  </si>
  <si>
    <t>Dobetonávka koryta kanálu betonem C20/25 dle PD</t>
  </si>
  <si>
    <t>mezi mosty 0,36*20 = 7,200 [A]_x000d_
za mostem na MK 0,36*30 = 10,800 [B]_x000d_
Celkové množství = 18,000</t>
  </si>
  <si>
    <t>před mostem 2,55*18*0,1 = 4,590 [A]_x000d_
mezi mosty 2,55*20*0,1 = 5,100 [B]_x000d_
za mostem na MK 2,55*30*0,1 = 7,650 [C]_x000d_
Celkové množství = 17,340</t>
  </si>
  <si>
    <t>Výplňový beton na rubu konstrukce zdi</t>
  </si>
  <si>
    <t>před mostem 13,05*1,3+0,18*16,92 = 20,011 [A]_x000d_
mezi mosty 25,43*1,3+0,18*19,31 = 36,535 [B]_x000d_
za mostem na MK 27,5*1,3+0,18*28,3 = 40,844 [C]_x000d_
Celkové množství = 97,390</t>
  </si>
  <si>
    <t>56343</t>
  </si>
  <si>
    <t>VOZOVKOVÉ VRSTVY ZE ŠTĚRKOPÍSKU TL. DO 150MM</t>
  </si>
  <si>
    <t>štěrkopísková vrstva tl. 150 mm nad těsnící folii</t>
  </si>
  <si>
    <t>před mostem 0,9*16,9 = 15,210 [A]_x000d_
mezi mosty 0,9*19,3 = 17,370 [B]_x000d_
za mostem na MK 0,9*28,3 = 25,470 [C]_x000d_
Celkové množství = 58,050</t>
  </si>
  <si>
    <t>711131</t>
  </si>
  <si>
    <t>IZOLACE BĚŽNÝCH KONSTRUKCÍ PROTI VOLNĚ STÉKAJÍCÍ VODĚ ASFALTOVÝMI NÁTĚRY</t>
  </si>
  <si>
    <t>1x asfaltový lak penetrační na rubu a lící zdi</t>
  </si>
  <si>
    <t>před mostem rub 29,29+1,45*16,9 = 53,795 [A]_x000d_
mezi mosty rub 39,17+1,45*19,3 = 67,155 [C]_x000d_
za mostem na MK rub 45,62+1,45*28,3 = 86,655 [E]_x000d_
Mezisoučet = 207,605 [G]_x000d_
před mostem líc 9,8+1*16,9 = 26,700 [B]_x000d_
mezi mosty líc 4,34+1*19,3 = 23,640 [D]_x000d_
za mostem na MK líc 4,6+1*28,3 = 32,900 [F]_x000d_
Mezisoučet = 83,240 [H]_x000d_
Celkové množství = 290,845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</si>
  <si>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</si>
  <si>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2 x asfaltový lak nátěrem na líci konstrukce</t>
  </si>
  <si>
    <t>2x ALN 2*83,24 = 166,480 [A]</t>
  </si>
  <si>
    <t>711132</t>
  </si>
  <si>
    <t>IZOLACE BĚŽNÝCH KONSTRUKCÍ PROTI VOLNĚ STÉKAJÍCÍ VODĚ ASFALTOVÝMI PÁSY</t>
  </si>
  <si>
    <t>Natavované izolační pásy na rubu konstrukce zdi</t>
  </si>
  <si>
    <t>NAIP na rubu 207,605 = 207,605 [A]</t>
  </si>
  <si>
    <t>římsa před mostem 0,35*16,9 = 5,915 [A]_x000d_
římsa mezi mosty 0,35*19,3 = 6,755 [B]_x000d_
římsa za mostem na MK 0,35*28,3 = 9,905 [C]_x000d_
Celkové množství = 22,575</t>
  </si>
  <si>
    <t>875332</t>
  </si>
  <si>
    <t>POTRUBÍ DREN Z TRUB PLAST DN DO 150MM DĚROVANÝCH</t>
  </si>
  <si>
    <t>Odvodnění rubu konstrukce DN 150 děrované ze 2/3. Položka včetně vyústění do líce konstrukce specifikovaného ve VL4</t>
  </si>
  <si>
    <t>před mostem 17 = 17,000 [A]_x000d_
mezi mosty 20 = 20,000 [B]_x000d_
za mostem na MK 29 = 29,000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</si>
  <si>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</si>
  <si>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Plastová chránička do římsy 2x DN 200 v římse</t>
  </si>
  <si>
    <t>Chráničky pro VN 2*(16,9+19,3+28,3) = 129,000 [A]</t>
  </si>
  <si>
    <t>89712</t>
  </si>
  <si>
    <t>VPUSŤ KANALIZAČNÍ ULIČNÍ KOMPLETNÍ Z BETONOVÝCH DÍLCŮ</t>
  </si>
  <si>
    <t>Uliční vpusť vlevo u opěrné zdi mezi mosty. Položka zahrnuje komletní dodávku uliční vpusti včetně vyústky před líc zdi.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</si>
  <si>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</si>
  <si>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před mostem 16,9 = 16,900 [A]_x000d_
mezi mosty 19,3 = 19,300 [B]_x000d_
za mostem na MK 28,30 = 28,300 [C]_x000d_
Celkové množství = 64,500</t>
  </si>
  <si>
    <t>před mostem 16,92 = 16,920 [A]_x000d_
levá římsa 19,31 = 19,310 [B]_x000d_
za mostem na MK 28,32 = 28,320 [C]_x000d_
Celkové množství = 64,550</t>
  </si>
  <si>
    <t>Konstrukce opěrných zdí ze smíšeného, převážně kamenného zdiva</t>
  </si>
  <si>
    <t>před mostem 0,7*8 = 5,600 [A]_x000d_
mezi mosty 1,75*19 = 33,250 [B]_x000d_
za mostem na MK 1,5*28 = 42,000 [C]_x000d_
Celkové množství = 80,850</t>
  </si>
  <si>
    <t>Římsy na kamenné zdi</t>
  </si>
  <si>
    <t>římsy 0,1*(11,5+19,3+28) = 5,880 [A]_x000d_
patníky vlevo 17*0,5*0,5*1,2 = 5,100 [D]_x000d_
Mezisoučet = 10,980 [E]</t>
  </si>
  <si>
    <t>L profily zábradlí nad zdí</t>
  </si>
  <si>
    <t>L profily zabradlí 15*3*0,0075 = 0,338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</si>
  <si>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</si>
  <si>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02730</t>
  </si>
  <si>
    <t>POMOC PRÁCE ZRÍZ NEBO ZAJIŠT OCHRANU INŽENÝRSKÝCH SÍTÍ</t>
  </si>
  <si>
    <t>Koordinační práce zhotovitele v souvislosti s přeložkou vedení CETIN</t>
  </si>
  <si>
    <t>zahrnuje veškeré náklady spojené s objednatelem požadovanými zarízeními</t>
  </si>
  <si>
    <t>704120_R</t>
  </si>
  <si>
    <t>PROVIZORNÍ KABELOVÁ LÁVKA PRO PŘELOŽENÝ KABEL</t>
  </si>
  <si>
    <t>Položka obsahuje kompletní provizorní nosnou konstrukci pro přeložení kabelu mimo trasu mostu. Jedná se o kompletní dodávku konstrukce, včetně VTD, dílenské dokumentace apod._x000d_
Bude provedeno a fakturováno na základě pokynu investora</t>
  </si>
  <si>
    <t>1. Položka obsahuje:
 – kompletní montáž, rozměření, upevnění, sváření, řezání, spojování a pod. 
 – veškerý spojovací a montážní materiál vč. upevňovacího materiálu ( stojky, držáky, konzoly apod.)
2. Položka neobsahuje:
3. Způsob měření:
komplet</t>
  </si>
  <si>
    <t>02741_R</t>
  </si>
  <si>
    <t>PROVIZORNÍ MOST</t>
  </si>
  <si>
    <t>Položka obsahuje kompletní mostní provizorium včetně, montáže, pronájmu, udržby, demontáže, mostní prohlídky, zatěžovací zkoušky (bude-li potřebná). Včetně všech pomocných konstrukcí. Svodidla vykázána v SO 181</t>
  </si>
  <si>
    <t>11336_R</t>
  </si>
  <si>
    <t>ODSTRANĚNÍ ROVNANINY ZE SILNIČNÍCH PANELŮ</t>
  </si>
  <si>
    <t>před mostem + opěra 50+16,5 = 66,500 [A]_x000d_
za mostem + opěra 45+16,5 = 61,500 [B]_x000d_
Mezisoučet = 128,000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</si>
  <si>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</si>
  <si>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FRÉZOVÁNÍ ZPEVNĚNÝCH PLOCH ASFALTOVÝCH TL. DO 100MM</t>
  </si>
  <si>
    <t>položka je kalkulována včetně dopravy</t>
  </si>
  <si>
    <t>před mostem 165 = 165,000 [A]_x000d_
za mostem 160 = 160,000 [B]_x000d_
Mezisoučet = 325,000 [C]</t>
  </si>
  <si>
    <t>12273</t>
  </si>
  <si>
    <t>ODKOPÁVKY A PROKOPÁVKY OBECNÉ TŘ. I</t>
  </si>
  <si>
    <t>Kompletní odtěžení výplně nájezdových ramp včetně vyrovnávací vrstvy ze štěrkodrti. Položka včetně dopravy.</t>
  </si>
  <si>
    <t>před mostem 25,8*3,9 = 100,620 [A]_x000d_
za mostem 25,53*3,9 = 99,567 [B]_x000d_
vyrovnávací vrstva 0,1*302 = 30,200 [C]_x000d_
Mezisoučet = 230,387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</si>
  <si>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</si>
  <si>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17110</t>
  </si>
  <si>
    <t>ULOŽENÍ SYPANINY DO NÁSYPŮ SE ZHUTNĚNÍM</t>
  </si>
  <si>
    <t>Zásyp nájezdových ramp mezi panelovou rovnaninou. Položka včetně dopravy.</t>
  </si>
  <si>
    <t>před mostem 25,8*3,9 = 100,620 [A]_x000d_
za mostem 25,53*3,9 = 99,567 [B]_x000d_
Mezisoučet = 200,187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</si>
  <si>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</si>
  <si>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21461</t>
  </si>
  <si>
    <t>SEPARAČNÍ GEOTEXTILIE</t>
  </si>
  <si>
    <t>Ochrana stávající vozovky v místě nájezdových ramp provizoria</t>
  </si>
  <si>
    <t>před mostem 182 = 182,000 [A]_x000d_
za mostem 120 = 120,000 [B]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</si>
  <si>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</si>
  <si>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56332</t>
  </si>
  <si>
    <t>VOZOVKOVÉ VRSTVY ZE ŠTĚRKODRTI TL. DO 100MM</t>
  </si>
  <si>
    <t>Vyrovnánací vrstva ze ŠD pod silniční panely nájezdu k MP</t>
  </si>
  <si>
    <t>před mostem 182 = 182,000 [A]_x000d_
za mostem 120 = 120,000 [B]_x000d_
Mezisoučet = 302,000 [C]</t>
  </si>
  <si>
    <t>572111</t>
  </si>
  <si>
    <t>INFILTRAČNÍ POSTŘIK ASFALTOVÝ DO 0,5KG/M2</t>
  </si>
  <si>
    <t>572211</t>
  </si>
  <si>
    <t>SPOJOVACÍ POSTŘIK Z ASFALTU DO 0,5KG/M2</t>
  </si>
  <si>
    <t>574A33</t>
  </si>
  <si>
    <t>ASFALTOVÝ BETON PRO OBRUSNÉ VRSTVY ACO 11 TL. 40MM</t>
  </si>
  <si>
    <t>574E58</t>
  </si>
  <si>
    <t>ASFALTOVÝ BETON PRO PODKLADNÍ VRSTVY ACP 22+, 22S TL. 60MM</t>
  </si>
  <si>
    <t>58300_R</t>
  </si>
  <si>
    <t>ROVNANINA Z BETONOVÝCH SILNIČNÍCH PANELŮ tl. 200 MM</t>
  </si>
  <si>
    <t>Panelová rovnanina nájezdu na mostní provizorium. Panely budou skládány na sebe dle PD.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</si>
  <si>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</si>
  <si>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76221</t>
  </si>
  <si>
    <t>SCHODIŠTĚ DŘEVĚNÁ - PROVIZORNÍ</t>
  </si>
  <si>
    <t>Položka obsahuje dodání materiálu, montáž a demontáž provizorního schodiště na pozemek p.č. 179/138.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</si>
  <si>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</si>
  <si>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76292_R</t>
  </si>
  <si>
    <t>PROVIZORNÍ DŘEVĚNÉ ZÁBRADLÍ Z ŘEZIVA</t>
  </si>
  <si>
    <t>m</t>
  </si>
  <si>
    <t>Provizorní zábradlí na nájezech k MP. Výška zábradlí 1,1 m. Uchycení do panelové rovnaniny. Položka zahrnuje dodání materiálu, montáž a demontáž</t>
  </si>
  <si>
    <t>před mostem 30 = 30,000 [A]_x000d_
za mostem 28 = 28,000 [B]_x000d_
Mezisoučet = 58,000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</si>
</sst>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7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181'!I3</f>
        <v>0</v>
      </c>
      <c r="D11" s="9">
        <f>SUMIFS('SO 181'!O:O,'SO 181'!A:A,"P")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201'!I3</f>
        <v>0</v>
      </c>
      <c r="D12" s="9">
        <f>SUMIFS('SO 201'!O:O,'SO 201'!A:A,"P")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251'!I3</f>
        <v>0</v>
      </c>
      <c r="D13" s="9">
        <f>SUMIFS('SO 251'!O:O,'SO 251'!A:A,"P")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401'!I3</f>
        <v>0</v>
      </c>
      <c r="D14" s="9">
        <f>SUMIFS('SO 401'!O:O,'SO 401'!A:A,"P")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901'!I3</f>
        <v>0</v>
      </c>
      <c r="D15" s="9">
        <f>SUMIFS('SO 901'!O:O,'SO 901'!A:A,"P")</f>
        <v>0</v>
      </c>
      <c r="E15" s="9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 ht="30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11</v>
      </c>
      <c r="I3" s="23">
        <f>SUMIFS(I8:I50,A8:A50,"SD")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SUMIFS(I9:I50,A9:A50,"P")</f>
        <v>0</v>
      </c>
      <c r="J8" s="34"/>
    </row>
    <row r="9">
      <c r="A9" s="35" t="s">
        <v>44</v>
      </c>
      <c r="B9" s="35">
        <v>1</v>
      </c>
      <c r="C9" s="36" t="s">
        <v>45</v>
      </c>
      <c r="D9" s="35" t="s">
        <v>46</v>
      </c>
      <c r="E9" s="37" t="s">
        <v>47</v>
      </c>
      <c r="F9" s="38" t="s">
        <v>48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50</v>
      </c>
      <c r="F10" s="43"/>
      <c r="G10" s="43"/>
      <c r="H10" s="43"/>
      <c r="I10" s="43"/>
      <c r="J10" s="44"/>
    </row>
    <row r="11" ht="30">
      <c r="A11" s="35" t="s">
        <v>51</v>
      </c>
      <c r="B11" s="42"/>
      <c r="C11" s="43"/>
      <c r="D11" s="43"/>
      <c r="E11" s="37" t="s">
        <v>52</v>
      </c>
      <c r="F11" s="43"/>
      <c r="G11" s="43"/>
      <c r="H11" s="43"/>
      <c r="I11" s="43"/>
      <c r="J11" s="44"/>
    </row>
    <row r="12">
      <c r="A12" s="35" t="s">
        <v>44</v>
      </c>
      <c r="B12" s="35">
        <v>2</v>
      </c>
      <c r="C12" s="36" t="s">
        <v>53</v>
      </c>
      <c r="D12" s="35" t="s">
        <v>46</v>
      </c>
      <c r="E12" s="37" t="s">
        <v>54</v>
      </c>
      <c r="F12" s="38" t="s">
        <v>48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60">
      <c r="A13" s="35" t="s">
        <v>49</v>
      </c>
      <c r="B13" s="42"/>
      <c r="C13" s="43"/>
      <c r="D13" s="43"/>
      <c r="E13" s="37" t="s">
        <v>55</v>
      </c>
      <c r="F13" s="43"/>
      <c r="G13" s="43"/>
      <c r="H13" s="43"/>
      <c r="I13" s="43"/>
      <c r="J13" s="44"/>
    </row>
    <row r="14" ht="30">
      <c r="A14" s="35" t="s">
        <v>51</v>
      </c>
      <c r="B14" s="42"/>
      <c r="C14" s="43"/>
      <c r="D14" s="43"/>
      <c r="E14" s="37" t="s">
        <v>52</v>
      </c>
      <c r="F14" s="43"/>
      <c r="G14" s="43"/>
      <c r="H14" s="43"/>
      <c r="I14" s="43"/>
      <c r="J14" s="44"/>
    </row>
    <row r="15">
      <c r="A15" s="35" t="s">
        <v>44</v>
      </c>
      <c r="B15" s="35">
        <v>3</v>
      </c>
      <c r="C15" s="36" t="s">
        <v>56</v>
      </c>
      <c r="D15" s="35" t="s">
        <v>46</v>
      </c>
      <c r="E15" s="37" t="s">
        <v>57</v>
      </c>
      <c r="F15" s="38" t="s">
        <v>48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60">
      <c r="A16" s="35" t="s">
        <v>49</v>
      </c>
      <c r="B16" s="42"/>
      <c r="C16" s="43"/>
      <c r="D16" s="43"/>
      <c r="E16" s="37" t="s">
        <v>58</v>
      </c>
      <c r="F16" s="43"/>
      <c r="G16" s="43"/>
      <c r="H16" s="43"/>
      <c r="I16" s="43"/>
      <c r="J16" s="44"/>
    </row>
    <row r="17" ht="60">
      <c r="A17" s="35" t="s">
        <v>51</v>
      </c>
      <c r="B17" s="42"/>
      <c r="C17" s="43"/>
      <c r="D17" s="43"/>
      <c r="E17" s="37" t="s">
        <v>59</v>
      </c>
      <c r="F17" s="43"/>
      <c r="G17" s="43"/>
      <c r="H17" s="43"/>
      <c r="I17" s="43"/>
      <c r="J17" s="44"/>
    </row>
    <row r="18">
      <c r="A18" s="35" t="s">
        <v>44</v>
      </c>
      <c r="B18" s="35">
        <v>4</v>
      </c>
      <c r="C18" s="36" t="s">
        <v>56</v>
      </c>
      <c r="D18" s="35" t="s">
        <v>60</v>
      </c>
      <c r="E18" s="37" t="s">
        <v>57</v>
      </c>
      <c r="F18" s="38" t="s">
        <v>48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49</v>
      </c>
      <c r="B19" s="42"/>
      <c r="C19" s="43"/>
      <c r="D19" s="43"/>
      <c r="E19" s="37" t="s">
        <v>61</v>
      </c>
      <c r="F19" s="43"/>
      <c r="G19" s="43"/>
      <c r="H19" s="43"/>
      <c r="I19" s="43"/>
      <c r="J19" s="44"/>
    </row>
    <row r="20" ht="60">
      <c r="A20" s="35" t="s">
        <v>51</v>
      </c>
      <c r="B20" s="42"/>
      <c r="C20" s="43"/>
      <c r="D20" s="43"/>
      <c r="E20" s="37" t="s">
        <v>59</v>
      </c>
      <c r="F20" s="43"/>
      <c r="G20" s="43"/>
      <c r="H20" s="43"/>
      <c r="I20" s="43"/>
      <c r="J20" s="44"/>
    </row>
    <row r="21">
      <c r="A21" s="35" t="s">
        <v>44</v>
      </c>
      <c r="B21" s="35">
        <v>5</v>
      </c>
      <c r="C21" s="36" t="s">
        <v>62</v>
      </c>
      <c r="D21" s="35" t="s">
        <v>46</v>
      </c>
      <c r="E21" s="37" t="s">
        <v>63</v>
      </c>
      <c r="F21" s="38" t="s">
        <v>64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60">
      <c r="A22" s="35" t="s">
        <v>49</v>
      </c>
      <c r="B22" s="42"/>
      <c r="C22" s="43"/>
      <c r="D22" s="43"/>
      <c r="E22" s="37" t="s">
        <v>65</v>
      </c>
      <c r="F22" s="43"/>
      <c r="G22" s="43"/>
      <c r="H22" s="43"/>
      <c r="I22" s="43"/>
      <c r="J22" s="44"/>
    </row>
    <row r="23" ht="30">
      <c r="A23" s="35" t="s">
        <v>51</v>
      </c>
      <c r="B23" s="42"/>
      <c r="C23" s="43"/>
      <c r="D23" s="43"/>
      <c r="E23" s="37" t="s">
        <v>66</v>
      </c>
      <c r="F23" s="43"/>
      <c r="G23" s="43"/>
      <c r="H23" s="43"/>
      <c r="I23" s="43"/>
      <c r="J23" s="44"/>
    </row>
    <row r="24">
      <c r="A24" s="35" t="s">
        <v>44</v>
      </c>
      <c r="B24" s="35">
        <v>6</v>
      </c>
      <c r="C24" s="36" t="s">
        <v>67</v>
      </c>
      <c r="D24" s="35" t="s">
        <v>60</v>
      </c>
      <c r="E24" s="37" t="s">
        <v>68</v>
      </c>
      <c r="F24" s="38" t="s">
        <v>48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 ht="30">
      <c r="A25" s="35" t="s">
        <v>49</v>
      </c>
      <c r="B25" s="42"/>
      <c r="C25" s="43"/>
      <c r="D25" s="43"/>
      <c r="E25" s="37" t="s">
        <v>69</v>
      </c>
      <c r="F25" s="43"/>
      <c r="G25" s="43"/>
      <c r="H25" s="43"/>
      <c r="I25" s="43"/>
      <c r="J25" s="44"/>
    </row>
    <row r="26" ht="30">
      <c r="A26" s="35" t="s">
        <v>51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44</v>
      </c>
      <c r="B27" s="35">
        <v>7</v>
      </c>
      <c r="C27" s="36" t="s">
        <v>70</v>
      </c>
      <c r="D27" s="35" t="s">
        <v>46</v>
      </c>
      <c r="E27" s="37" t="s">
        <v>71</v>
      </c>
      <c r="F27" s="38" t="s">
        <v>48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30">
      <c r="A28" s="35" t="s">
        <v>49</v>
      </c>
      <c r="B28" s="42"/>
      <c r="C28" s="43"/>
      <c r="D28" s="43"/>
      <c r="E28" s="37" t="s">
        <v>72</v>
      </c>
      <c r="F28" s="43"/>
      <c r="G28" s="43"/>
      <c r="H28" s="43"/>
      <c r="I28" s="43"/>
      <c r="J28" s="44"/>
    </row>
    <row r="29" ht="30">
      <c r="A29" s="35" t="s">
        <v>51</v>
      </c>
      <c r="B29" s="42"/>
      <c r="C29" s="43"/>
      <c r="D29" s="43"/>
      <c r="E29" s="37" t="s">
        <v>66</v>
      </c>
      <c r="F29" s="43"/>
      <c r="G29" s="43"/>
      <c r="H29" s="43"/>
      <c r="I29" s="43"/>
      <c r="J29" s="44"/>
    </row>
    <row r="30">
      <c r="A30" s="35" t="s">
        <v>44</v>
      </c>
      <c r="B30" s="35">
        <v>8</v>
      </c>
      <c r="C30" s="36" t="s">
        <v>73</v>
      </c>
      <c r="D30" s="35" t="s">
        <v>46</v>
      </c>
      <c r="E30" s="37" t="s">
        <v>74</v>
      </c>
      <c r="F30" s="38" t="s">
        <v>48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30">
      <c r="A31" s="35" t="s">
        <v>49</v>
      </c>
      <c r="B31" s="42"/>
      <c r="C31" s="43"/>
      <c r="D31" s="43"/>
      <c r="E31" s="37" t="s">
        <v>75</v>
      </c>
      <c r="F31" s="43"/>
      <c r="G31" s="43"/>
      <c r="H31" s="43"/>
      <c r="I31" s="43"/>
      <c r="J31" s="44"/>
    </row>
    <row r="32" ht="30">
      <c r="A32" s="35" t="s">
        <v>51</v>
      </c>
      <c r="B32" s="42"/>
      <c r="C32" s="43"/>
      <c r="D32" s="43"/>
      <c r="E32" s="37" t="s">
        <v>66</v>
      </c>
      <c r="F32" s="43"/>
      <c r="G32" s="43"/>
      <c r="H32" s="43"/>
      <c r="I32" s="43"/>
      <c r="J32" s="44"/>
    </row>
    <row r="33">
      <c r="A33" s="35" t="s">
        <v>44</v>
      </c>
      <c r="B33" s="35">
        <v>9</v>
      </c>
      <c r="C33" s="36" t="s">
        <v>76</v>
      </c>
      <c r="D33" s="35" t="s">
        <v>46</v>
      </c>
      <c r="E33" s="37" t="s">
        <v>77</v>
      </c>
      <c r="F33" s="38" t="s">
        <v>48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49</v>
      </c>
      <c r="B34" s="42"/>
      <c r="C34" s="43"/>
      <c r="D34" s="43"/>
      <c r="E34" s="45" t="s">
        <v>46</v>
      </c>
      <c r="F34" s="43"/>
      <c r="G34" s="43"/>
      <c r="H34" s="43"/>
      <c r="I34" s="43"/>
      <c r="J34" s="44"/>
    </row>
    <row r="35" ht="105">
      <c r="A35" s="35" t="s">
        <v>51</v>
      </c>
      <c r="B35" s="42"/>
      <c r="C35" s="43"/>
      <c r="D35" s="43"/>
      <c r="E35" s="37" t="s">
        <v>78</v>
      </c>
      <c r="F35" s="43"/>
      <c r="G35" s="43"/>
      <c r="H35" s="43"/>
      <c r="I35" s="43"/>
      <c r="J35" s="44"/>
    </row>
    <row r="36">
      <c r="A36" s="35" t="s">
        <v>44</v>
      </c>
      <c r="B36" s="35">
        <v>10</v>
      </c>
      <c r="C36" s="36" t="s">
        <v>79</v>
      </c>
      <c r="D36" s="35" t="s">
        <v>46</v>
      </c>
      <c r="E36" s="37" t="s">
        <v>80</v>
      </c>
      <c r="F36" s="38" t="s">
        <v>48</v>
      </c>
      <c r="G36" s="39">
        <v>1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49</v>
      </c>
      <c r="B37" s="42"/>
      <c r="C37" s="43"/>
      <c r="D37" s="43"/>
      <c r="E37" s="45" t="s">
        <v>46</v>
      </c>
      <c r="F37" s="43"/>
      <c r="G37" s="43"/>
      <c r="H37" s="43"/>
      <c r="I37" s="43"/>
      <c r="J37" s="44"/>
    </row>
    <row r="38" ht="60">
      <c r="A38" s="35" t="s">
        <v>51</v>
      </c>
      <c r="B38" s="42"/>
      <c r="C38" s="43"/>
      <c r="D38" s="43"/>
      <c r="E38" s="37" t="s">
        <v>81</v>
      </c>
      <c r="F38" s="43"/>
      <c r="G38" s="43"/>
      <c r="H38" s="43"/>
      <c r="I38" s="43"/>
      <c r="J38" s="44"/>
    </row>
    <row r="39">
      <c r="A39" s="35" t="s">
        <v>44</v>
      </c>
      <c r="B39" s="35">
        <v>11</v>
      </c>
      <c r="C39" s="36" t="s">
        <v>82</v>
      </c>
      <c r="D39" s="35" t="s">
        <v>46</v>
      </c>
      <c r="E39" s="37" t="s">
        <v>83</v>
      </c>
      <c r="F39" s="38" t="s">
        <v>48</v>
      </c>
      <c r="G39" s="39">
        <v>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49</v>
      </c>
      <c r="B40" s="42"/>
      <c r="C40" s="43"/>
      <c r="D40" s="43"/>
      <c r="E40" s="37" t="s">
        <v>84</v>
      </c>
      <c r="F40" s="43"/>
      <c r="G40" s="43"/>
      <c r="H40" s="43"/>
      <c r="I40" s="43"/>
      <c r="J40" s="44"/>
    </row>
    <row r="41" ht="60">
      <c r="A41" s="35" t="s">
        <v>51</v>
      </c>
      <c r="B41" s="42"/>
      <c r="C41" s="43"/>
      <c r="D41" s="43"/>
      <c r="E41" s="37" t="s">
        <v>81</v>
      </c>
      <c r="F41" s="43"/>
      <c r="G41" s="43"/>
      <c r="H41" s="43"/>
      <c r="I41" s="43"/>
      <c r="J41" s="44"/>
    </row>
    <row r="42">
      <c r="A42" s="35" t="s">
        <v>44</v>
      </c>
      <c r="B42" s="35">
        <v>12</v>
      </c>
      <c r="C42" s="36" t="s">
        <v>85</v>
      </c>
      <c r="D42" s="35" t="s">
        <v>46</v>
      </c>
      <c r="E42" s="37" t="s">
        <v>86</v>
      </c>
      <c r="F42" s="38" t="s">
        <v>48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5">
      <c r="A43" s="35" t="s">
        <v>49</v>
      </c>
      <c r="B43" s="42"/>
      <c r="C43" s="43"/>
      <c r="D43" s="43"/>
      <c r="E43" s="37" t="s">
        <v>87</v>
      </c>
      <c r="F43" s="43"/>
      <c r="G43" s="43"/>
      <c r="H43" s="43"/>
      <c r="I43" s="43"/>
      <c r="J43" s="44"/>
    </row>
    <row r="44" ht="30">
      <c r="A44" s="35" t="s">
        <v>51</v>
      </c>
      <c r="B44" s="42"/>
      <c r="C44" s="43"/>
      <c r="D44" s="43"/>
      <c r="E44" s="37" t="s">
        <v>88</v>
      </c>
      <c r="F44" s="43"/>
      <c r="G44" s="43"/>
      <c r="H44" s="43"/>
      <c r="I44" s="43"/>
      <c r="J44" s="44"/>
    </row>
    <row r="45">
      <c r="A45" s="35" t="s">
        <v>44</v>
      </c>
      <c r="B45" s="35">
        <v>13</v>
      </c>
      <c r="C45" s="36" t="s">
        <v>89</v>
      </c>
      <c r="D45" s="35" t="s">
        <v>46</v>
      </c>
      <c r="E45" s="37" t="s">
        <v>90</v>
      </c>
      <c r="F45" s="38" t="s">
        <v>91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49</v>
      </c>
      <c r="B46" s="42"/>
      <c r="C46" s="43"/>
      <c r="D46" s="43"/>
      <c r="E46" s="37" t="s">
        <v>92</v>
      </c>
      <c r="F46" s="43"/>
      <c r="G46" s="43"/>
      <c r="H46" s="43"/>
      <c r="I46" s="43"/>
      <c r="J46" s="44"/>
    </row>
    <row r="47" ht="105">
      <c r="A47" s="35" t="s">
        <v>51</v>
      </c>
      <c r="B47" s="42"/>
      <c r="C47" s="43"/>
      <c r="D47" s="43"/>
      <c r="E47" s="37" t="s">
        <v>93</v>
      </c>
      <c r="F47" s="43"/>
      <c r="G47" s="43"/>
      <c r="H47" s="43"/>
      <c r="I47" s="43"/>
      <c r="J47" s="44"/>
    </row>
    <row r="48">
      <c r="A48" s="35" t="s">
        <v>44</v>
      </c>
      <c r="B48" s="35">
        <v>14</v>
      </c>
      <c r="C48" s="36" t="s">
        <v>94</v>
      </c>
      <c r="D48" s="35" t="s">
        <v>46</v>
      </c>
      <c r="E48" s="37" t="s">
        <v>95</v>
      </c>
      <c r="F48" s="38" t="s">
        <v>48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105">
      <c r="A49" s="35" t="s">
        <v>49</v>
      </c>
      <c r="B49" s="42"/>
      <c r="C49" s="43"/>
      <c r="D49" s="43"/>
      <c r="E49" s="37" t="s">
        <v>96</v>
      </c>
      <c r="F49" s="43"/>
      <c r="G49" s="43"/>
      <c r="H49" s="43"/>
      <c r="I49" s="43"/>
      <c r="J49" s="44"/>
    </row>
    <row r="50" ht="30">
      <c r="A50" s="35" t="s">
        <v>51</v>
      </c>
      <c r="B50" s="46"/>
      <c r="C50" s="47"/>
      <c r="D50" s="47"/>
      <c r="E50" s="37" t="s">
        <v>97</v>
      </c>
      <c r="F50" s="47"/>
      <c r="G50" s="47"/>
      <c r="H50" s="47"/>
      <c r="I50" s="47"/>
      <c r="J5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 ht="30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13</v>
      </c>
      <c r="I3" s="23">
        <f>SUMIFS(I8:I23,A8:A23,"SD")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SUMIFS(I9:I14,A9:A14,"P")</f>
        <v>0</v>
      </c>
      <c r="J8" s="34"/>
    </row>
    <row r="9">
      <c r="A9" s="35" t="s">
        <v>44</v>
      </c>
      <c r="B9" s="35">
        <v>1</v>
      </c>
      <c r="C9" s="36" t="s">
        <v>98</v>
      </c>
      <c r="D9" s="35" t="s">
        <v>46</v>
      </c>
      <c r="E9" s="37" t="s">
        <v>99</v>
      </c>
      <c r="F9" s="38" t="s">
        <v>48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49</v>
      </c>
      <c r="B10" s="42"/>
      <c r="C10" s="43"/>
      <c r="D10" s="43"/>
      <c r="E10" s="45" t="s">
        <v>46</v>
      </c>
      <c r="F10" s="43"/>
      <c r="G10" s="43"/>
      <c r="H10" s="43"/>
      <c r="I10" s="43"/>
      <c r="J10" s="44"/>
    </row>
    <row r="11" ht="60">
      <c r="A11" s="35" t="s">
        <v>51</v>
      </c>
      <c r="B11" s="42"/>
      <c r="C11" s="43"/>
      <c r="D11" s="43"/>
      <c r="E11" s="37" t="s">
        <v>100</v>
      </c>
      <c r="F11" s="43"/>
      <c r="G11" s="43"/>
      <c r="H11" s="43"/>
      <c r="I11" s="43"/>
      <c r="J11" s="44"/>
    </row>
    <row r="12">
      <c r="A12" s="35" t="s">
        <v>44</v>
      </c>
      <c r="B12" s="35">
        <v>2</v>
      </c>
      <c r="C12" s="36" t="s">
        <v>67</v>
      </c>
      <c r="D12" s="35" t="s">
        <v>46</v>
      </c>
      <c r="E12" s="37" t="s">
        <v>68</v>
      </c>
      <c r="F12" s="38" t="s">
        <v>48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30">
      <c r="A13" s="35" t="s">
        <v>49</v>
      </c>
      <c r="B13" s="42"/>
      <c r="C13" s="43"/>
      <c r="D13" s="43"/>
      <c r="E13" s="37" t="s">
        <v>101</v>
      </c>
      <c r="F13" s="43"/>
      <c r="G13" s="43"/>
      <c r="H13" s="43"/>
      <c r="I13" s="43"/>
      <c r="J13" s="44"/>
    </row>
    <row r="14" ht="60">
      <c r="A14" s="35" t="s">
        <v>51</v>
      </c>
      <c r="B14" s="42"/>
      <c r="C14" s="43"/>
      <c r="D14" s="43"/>
      <c r="E14" s="37" t="s">
        <v>81</v>
      </c>
      <c r="F14" s="43"/>
      <c r="G14" s="43"/>
      <c r="H14" s="43"/>
      <c r="I14" s="43"/>
      <c r="J14" s="44"/>
    </row>
    <row r="15">
      <c r="A15" s="29" t="s">
        <v>41</v>
      </c>
      <c r="B15" s="30"/>
      <c r="C15" s="31" t="s">
        <v>102</v>
      </c>
      <c r="D15" s="32"/>
      <c r="E15" s="29" t="s">
        <v>103</v>
      </c>
      <c r="F15" s="32"/>
      <c r="G15" s="32"/>
      <c r="H15" s="32"/>
      <c r="I15" s="33">
        <f>SUMIFS(I16:I23,A16:A23,"P")</f>
        <v>0</v>
      </c>
      <c r="J15" s="34"/>
    </row>
    <row r="16">
      <c r="A16" s="35" t="s">
        <v>44</v>
      </c>
      <c r="B16" s="35">
        <v>3</v>
      </c>
      <c r="C16" s="36" t="s">
        <v>104</v>
      </c>
      <c r="D16" s="35" t="s">
        <v>46</v>
      </c>
      <c r="E16" s="37" t="s">
        <v>105</v>
      </c>
      <c r="F16" s="38" t="s">
        <v>106</v>
      </c>
      <c r="G16" s="39">
        <v>22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49</v>
      </c>
      <c r="B17" s="42"/>
      <c r="C17" s="43"/>
      <c r="D17" s="43"/>
      <c r="E17" s="37" t="s">
        <v>107</v>
      </c>
      <c r="F17" s="43"/>
      <c r="G17" s="43"/>
      <c r="H17" s="43"/>
      <c r="I17" s="43"/>
      <c r="J17" s="44"/>
    </row>
    <row r="18">
      <c r="A18" s="35" t="s">
        <v>108</v>
      </c>
      <c r="B18" s="42"/>
      <c r="C18" s="43"/>
      <c r="D18" s="43"/>
      <c r="E18" s="49" t="s">
        <v>109</v>
      </c>
      <c r="F18" s="43"/>
      <c r="G18" s="43"/>
      <c r="H18" s="43"/>
      <c r="I18" s="43"/>
      <c r="J18" s="44"/>
    </row>
    <row r="19" ht="165">
      <c r="A19" s="35" t="s">
        <v>51</v>
      </c>
      <c r="B19" s="42"/>
      <c r="C19" s="43"/>
      <c r="D19" s="43"/>
      <c r="E19" s="37" t="s">
        <v>110</v>
      </c>
      <c r="F19" s="43"/>
      <c r="G19" s="43"/>
      <c r="H19" s="43"/>
      <c r="I19" s="43"/>
      <c r="J19" s="44"/>
    </row>
    <row r="20">
      <c r="A20" s="35" t="s">
        <v>44</v>
      </c>
      <c r="B20" s="35">
        <v>4</v>
      </c>
      <c r="C20" s="36" t="s">
        <v>111</v>
      </c>
      <c r="D20" s="35" t="s">
        <v>46</v>
      </c>
      <c r="E20" s="37" t="s">
        <v>112</v>
      </c>
      <c r="F20" s="38" t="s">
        <v>106</v>
      </c>
      <c r="G20" s="39">
        <v>148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 ht="45">
      <c r="A21" s="35" t="s">
        <v>49</v>
      </c>
      <c r="B21" s="42"/>
      <c r="C21" s="43"/>
      <c r="D21" s="43"/>
      <c r="E21" s="37" t="s">
        <v>113</v>
      </c>
      <c r="F21" s="43"/>
      <c r="G21" s="43"/>
      <c r="H21" s="43"/>
      <c r="I21" s="43"/>
      <c r="J21" s="44"/>
    </row>
    <row r="22" ht="45">
      <c r="A22" s="35" t="s">
        <v>108</v>
      </c>
      <c r="B22" s="42"/>
      <c r="C22" s="43"/>
      <c r="D22" s="43"/>
      <c r="E22" s="49" t="s">
        <v>114</v>
      </c>
      <c r="F22" s="43"/>
      <c r="G22" s="43"/>
      <c r="H22" s="43"/>
      <c r="I22" s="43"/>
      <c r="J22" s="44"/>
    </row>
    <row r="23" ht="165">
      <c r="A23" s="35" t="s">
        <v>51</v>
      </c>
      <c r="B23" s="46"/>
      <c r="C23" s="47"/>
      <c r="D23" s="47"/>
      <c r="E23" s="37" t="s">
        <v>115</v>
      </c>
      <c r="F23" s="47"/>
      <c r="G23" s="47"/>
      <c r="H23" s="47"/>
      <c r="I23" s="47"/>
      <c r="J2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 ht="30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15</v>
      </c>
      <c r="I3" s="23">
        <f>SUMIFS(I8:I255,A8:A255,"SD")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SUMIFS(I9:I27,A9:A27,"P")</f>
        <v>0</v>
      </c>
      <c r="J8" s="34"/>
    </row>
    <row r="9">
      <c r="A9" s="35" t="s">
        <v>44</v>
      </c>
      <c r="B9" s="35">
        <v>1</v>
      </c>
      <c r="C9" s="36" t="s">
        <v>116</v>
      </c>
      <c r="D9" s="35" t="s">
        <v>46</v>
      </c>
      <c r="E9" s="37" t="s">
        <v>117</v>
      </c>
      <c r="F9" s="38" t="s">
        <v>118</v>
      </c>
      <c r="G9" s="39">
        <v>168.56999999999999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119</v>
      </c>
      <c r="F10" s="43"/>
      <c r="G10" s="43"/>
      <c r="H10" s="43"/>
      <c r="I10" s="43"/>
      <c r="J10" s="44"/>
    </row>
    <row r="11" ht="45">
      <c r="A11" s="35" t="s">
        <v>108</v>
      </c>
      <c r="B11" s="42"/>
      <c r="C11" s="43"/>
      <c r="D11" s="43"/>
      <c r="E11" s="49" t="s">
        <v>120</v>
      </c>
      <c r="F11" s="43"/>
      <c r="G11" s="43"/>
      <c r="H11" s="43"/>
      <c r="I11" s="43"/>
      <c r="J11" s="44"/>
    </row>
    <row r="12" ht="60">
      <c r="A12" s="35" t="s">
        <v>51</v>
      </c>
      <c r="B12" s="42"/>
      <c r="C12" s="43"/>
      <c r="D12" s="43"/>
      <c r="E12" s="37" t="s">
        <v>121</v>
      </c>
      <c r="F12" s="43"/>
      <c r="G12" s="43"/>
      <c r="H12" s="43"/>
      <c r="I12" s="43"/>
      <c r="J12" s="44"/>
    </row>
    <row r="13" ht="45">
      <c r="A13" s="35" t="s">
        <v>44</v>
      </c>
      <c r="B13" s="35">
        <v>2</v>
      </c>
      <c r="C13" s="36" t="s">
        <v>122</v>
      </c>
      <c r="D13" s="35" t="s">
        <v>46</v>
      </c>
      <c r="E13" s="37" t="s">
        <v>123</v>
      </c>
      <c r="F13" s="38" t="s">
        <v>124</v>
      </c>
      <c r="G13" s="39">
        <v>629.92499999999995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90">
      <c r="A14" s="35" t="s">
        <v>49</v>
      </c>
      <c r="B14" s="42"/>
      <c r="C14" s="43"/>
      <c r="D14" s="43"/>
      <c r="E14" s="37" t="s">
        <v>125</v>
      </c>
      <c r="F14" s="43"/>
      <c r="G14" s="43"/>
      <c r="H14" s="43"/>
      <c r="I14" s="43"/>
      <c r="J14" s="44"/>
    </row>
    <row r="15">
      <c r="A15" s="35" t="s">
        <v>108</v>
      </c>
      <c r="B15" s="42"/>
      <c r="C15" s="43"/>
      <c r="D15" s="43"/>
      <c r="E15" s="49" t="s">
        <v>126</v>
      </c>
      <c r="F15" s="43"/>
      <c r="G15" s="43"/>
      <c r="H15" s="43"/>
      <c r="I15" s="43"/>
      <c r="J15" s="44"/>
    </row>
    <row r="16" ht="165">
      <c r="A16" s="35" t="s">
        <v>51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 ht="45">
      <c r="A17" s="35" t="s">
        <v>44</v>
      </c>
      <c r="B17" s="35">
        <v>3</v>
      </c>
      <c r="C17" s="36" t="s">
        <v>128</v>
      </c>
      <c r="D17" s="35" t="s">
        <v>46</v>
      </c>
      <c r="E17" s="37" t="s">
        <v>129</v>
      </c>
      <c r="F17" s="38" t="s">
        <v>124</v>
      </c>
      <c r="G17" s="39">
        <v>68.349999999999994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90">
      <c r="A18" s="35" t="s">
        <v>49</v>
      </c>
      <c r="B18" s="42"/>
      <c r="C18" s="43"/>
      <c r="D18" s="43"/>
      <c r="E18" s="37" t="s">
        <v>125</v>
      </c>
      <c r="F18" s="43"/>
      <c r="G18" s="43"/>
      <c r="H18" s="43"/>
      <c r="I18" s="43"/>
      <c r="J18" s="44"/>
    </row>
    <row r="19">
      <c r="A19" s="35" t="s">
        <v>108</v>
      </c>
      <c r="B19" s="42"/>
      <c r="C19" s="43"/>
      <c r="D19" s="43"/>
      <c r="E19" s="49" t="s">
        <v>130</v>
      </c>
      <c r="F19" s="43"/>
      <c r="G19" s="43"/>
      <c r="H19" s="43"/>
      <c r="I19" s="43"/>
      <c r="J19" s="44"/>
    </row>
    <row r="20" ht="165">
      <c r="A20" s="35" t="s">
        <v>51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 ht="45">
      <c r="A21" s="35" t="s">
        <v>44</v>
      </c>
      <c r="B21" s="35">
        <v>4</v>
      </c>
      <c r="C21" s="36" t="s">
        <v>131</v>
      </c>
      <c r="D21" s="35" t="s">
        <v>46</v>
      </c>
      <c r="E21" s="37" t="s">
        <v>132</v>
      </c>
      <c r="F21" s="38" t="s">
        <v>124</v>
      </c>
      <c r="G21" s="39">
        <v>353.93799999999999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90">
      <c r="A22" s="35" t="s">
        <v>49</v>
      </c>
      <c r="B22" s="42"/>
      <c r="C22" s="43"/>
      <c r="D22" s="43"/>
      <c r="E22" s="37" t="s">
        <v>125</v>
      </c>
      <c r="F22" s="43"/>
      <c r="G22" s="43"/>
      <c r="H22" s="43"/>
      <c r="I22" s="43"/>
      <c r="J22" s="44"/>
    </row>
    <row r="23">
      <c r="A23" s="35" t="s">
        <v>108</v>
      </c>
      <c r="B23" s="42"/>
      <c r="C23" s="43"/>
      <c r="D23" s="43"/>
      <c r="E23" s="49" t="s">
        <v>133</v>
      </c>
      <c r="F23" s="43"/>
      <c r="G23" s="43"/>
      <c r="H23" s="43"/>
      <c r="I23" s="43"/>
      <c r="J23" s="44"/>
    </row>
    <row r="24" ht="165">
      <c r="A24" s="35" t="s">
        <v>51</v>
      </c>
      <c r="B24" s="42"/>
      <c r="C24" s="43"/>
      <c r="D24" s="43"/>
      <c r="E24" s="37" t="s">
        <v>127</v>
      </c>
      <c r="F24" s="43"/>
      <c r="G24" s="43"/>
      <c r="H24" s="43"/>
      <c r="I24" s="43"/>
      <c r="J24" s="44"/>
    </row>
    <row r="25">
      <c r="A25" s="35" t="s">
        <v>44</v>
      </c>
      <c r="B25" s="35">
        <v>5</v>
      </c>
      <c r="C25" s="36" t="s">
        <v>134</v>
      </c>
      <c r="D25" s="35" t="s">
        <v>46</v>
      </c>
      <c r="E25" s="37" t="s">
        <v>135</v>
      </c>
      <c r="F25" s="38" t="s">
        <v>48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49</v>
      </c>
      <c r="B26" s="42"/>
      <c r="C26" s="43"/>
      <c r="D26" s="43"/>
      <c r="E26" s="37" t="s">
        <v>136</v>
      </c>
      <c r="F26" s="43"/>
      <c r="G26" s="43"/>
      <c r="H26" s="43"/>
      <c r="I26" s="43"/>
      <c r="J26" s="44"/>
    </row>
    <row r="27" ht="60">
      <c r="A27" s="35" t="s">
        <v>51</v>
      </c>
      <c r="B27" s="42"/>
      <c r="C27" s="43"/>
      <c r="D27" s="43"/>
      <c r="E27" s="37" t="s">
        <v>100</v>
      </c>
      <c r="F27" s="43"/>
      <c r="G27" s="43"/>
      <c r="H27" s="43"/>
      <c r="I27" s="43"/>
      <c r="J27" s="44"/>
    </row>
    <row r="28">
      <c r="A28" s="29" t="s">
        <v>41</v>
      </c>
      <c r="B28" s="30"/>
      <c r="C28" s="31" t="s">
        <v>137</v>
      </c>
      <c r="D28" s="32"/>
      <c r="E28" s="29" t="s">
        <v>138</v>
      </c>
      <c r="F28" s="32"/>
      <c r="G28" s="32"/>
      <c r="H28" s="32"/>
      <c r="I28" s="33">
        <f>SUMIFS(I29:I50,A29:A50,"P")</f>
        <v>0</v>
      </c>
      <c r="J28" s="34"/>
    </row>
    <row r="29">
      <c r="A29" s="35" t="s">
        <v>44</v>
      </c>
      <c r="B29" s="35">
        <v>6</v>
      </c>
      <c r="C29" s="36" t="s">
        <v>139</v>
      </c>
      <c r="D29" s="35" t="s">
        <v>46</v>
      </c>
      <c r="E29" s="37" t="s">
        <v>140</v>
      </c>
      <c r="F29" s="38" t="s">
        <v>141</v>
      </c>
      <c r="G29" s="39">
        <v>381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75">
      <c r="A30" s="35" t="s">
        <v>49</v>
      </c>
      <c r="B30" s="42"/>
      <c r="C30" s="43"/>
      <c r="D30" s="43"/>
      <c r="E30" s="37" t="s">
        <v>142</v>
      </c>
      <c r="F30" s="43"/>
      <c r="G30" s="43"/>
      <c r="H30" s="43"/>
      <c r="I30" s="43"/>
      <c r="J30" s="44"/>
    </row>
    <row r="31" ht="45">
      <c r="A31" s="35" t="s">
        <v>108</v>
      </c>
      <c r="B31" s="42"/>
      <c r="C31" s="43"/>
      <c r="D31" s="43"/>
      <c r="E31" s="49" t="s">
        <v>143</v>
      </c>
      <c r="F31" s="43"/>
      <c r="G31" s="43"/>
      <c r="H31" s="43"/>
      <c r="I31" s="43"/>
      <c r="J31" s="44"/>
    </row>
    <row r="32" ht="90">
      <c r="A32" s="35" t="s">
        <v>51</v>
      </c>
      <c r="B32" s="42"/>
      <c r="C32" s="43"/>
      <c r="D32" s="43"/>
      <c r="E32" s="37" t="s">
        <v>144</v>
      </c>
      <c r="F32" s="43"/>
      <c r="G32" s="43"/>
      <c r="H32" s="43"/>
      <c r="I32" s="43"/>
      <c r="J32" s="44"/>
    </row>
    <row r="33">
      <c r="A33" s="35" t="s">
        <v>44</v>
      </c>
      <c r="B33" s="35">
        <v>7</v>
      </c>
      <c r="C33" s="36" t="s">
        <v>145</v>
      </c>
      <c r="D33" s="35" t="s">
        <v>46</v>
      </c>
      <c r="E33" s="37" t="s">
        <v>146</v>
      </c>
      <c r="F33" s="38" t="s">
        <v>147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30">
      <c r="A34" s="35" t="s">
        <v>49</v>
      </c>
      <c r="B34" s="42"/>
      <c r="C34" s="43"/>
      <c r="D34" s="43"/>
      <c r="E34" s="37" t="s">
        <v>148</v>
      </c>
      <c r="F34" s="43"/>
      <c r="G34" s="43"/>
      <c r="H34" s="43"/>
      <c r="I34" s="43"/>
      <c r="J34" s="44"/>
    </row>
    <row r="35" ht="120">
      <c r="A35" s="35" t="s">
        <v>51</v>
      </c>
      <c r="B35" s="42"/>
      <c r="C35" s="43"/>
      <c r="D35" s="43"/>
      <c r="E35" s="37" t="s">
        <v>149</v>
      </c>
      <c r="F35" s="43"/>
      <c r="G35" s="43"/>
      <c r="H35" s="43"/>
      <c r="I35" s="43"/>
      <c r="J35" s="44"/>
    </row>
    <row r="36" ht="30">
      <c r="A36" s="35" t="s">
        <v>44</v>
      </c>
      <c r="B36" s="35">
        <v>8</v>
      </c>
      <c r="C36" s="36" t="s">
        <v>150</v>
      </c>
      <c r="D36" s="35" t="s">
        <v>46</v>
      </c>
      <c r="E36" s="37" t="s">
        <v>151</v>
      </c>
      <c r="F36" s="38" t="s">
        <v>106</v>
      </c>
      <c r="G36" s="39">
        <v>17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 ht="45">
      <c r="A37" s="35" t="s">
        <v>49</v>
      </c>
      <c r="B37" s="42"/>
      <c r="C37" s="43"/>
      <c r="D37" s="43"/>
      <c r="E37" s="37" t="s">
        <v>152</v>
      </c>
      <c r="F37" s="43"/>
      <c r="G37" s="43"/>
      <c r="H37" s="43"/>
      <c r="I37" s="43"/>
      <c r="J37" s="44"/>
    </row>
    <row r="38" ht="120">
      <c r="A38" s="35" t="s">
        <v>51</v>
      </c>
      <c r="B38" s="42"/>
      <c r="C38" s="43"/>
      <c r="D38" s="43"/>
      <c r="E38" s="37" t="s">
        <v>153</v>
      </c>
      <c r="F38" s="43"/>
      <c r="G38" s="43"/>
      <c r="H38" s="43"/>
      <c r="I38" s="43"/>
      <c r="J38" s="44"/>
    </row>
    <row r="39">
      <c r="A39" s="35" t="s">
        <v>44</v>
      </c>
      <c r="B39" s="35">
        <v>9</v>
      </c>
      <c r="C39" s="36" t="s">
        <v>154</v>
      </c>
      <c r="D39" s="35" t="s">
        <v>46</v>
      </c>
      <c r="E39" s="37" t="s">
        <v>155</v>
      </c>
      <c r="F39" s="38" t="s">
        <v>156</v>
      </c>
      <c r="G39" s="39">
        <v>340.5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30">
      <c r="A40" s="35" t="s">
        <v>49</v>
      </c>
      <c r="B40" s="42"/>
      <c r="C40" s="43"/>
      <c r="D40" s="43"/>
      <c r="E40" s="37" t="s">
        <v>157</v>
      </c>
      <c r="F40" s="43"/>
      <c r="G40" s="43"/>
      <c r="H40" s="43"/>
      <c r="I40" s="43"/>
      <c r="J40" s="44"/>
    </row>
    <row r="41" ht="30">
      <c r="A41" s="35" t="s">
        <v>108</v>
      </c>
      <c r="B41" s="42"/>
      <c r="C41" s="43"/>
      <c r="D41" s="43"/>
      <c r="E41" s="49" t="s">
        <v>158</v>
      </c>
      <c r="F41" s="43"/>
      <c r="G41" s="43"/>
      <c r="H41" s="43"/>
      <c r="I41" s="43"/>
      <c r="J41" s="44"/>
    </row>
    <row r="42" ht="409.5">
      <c r="A42" s="35" t="s">
        <v>51</v>
      </c>
      <c r="B42" s="42"/>
      <c r="C42" s="43"/>
      <c r="D42" s="43"/>
      <c r="E42" s="37" t="s">
        <v>159</v>
      </c>
      <c r="F42" s="43"/>
      <c r="G42" s="43"/>
      <c r="H42" s="43"/>
      <c r="I42" s="43"/>
      <c r="J42" s="44"/>
    </row>
    <row r="43">
      <c r="A43" s="35" t="s">
        <v>44</v>
      </c>
      <c r="B43" s="35">
        <v>10</v>
      </c>
      <c r="C43" s="36" t="s">
        <v>160</v>
      </c>
      <c r="D43" s="35" t="s">
        <v>46</v>
      </c>
      <c r="E43" s="37" t="s">
        <v>161</v>
      </c>
      <c r="F43" s="38" t="s">
        <v>156</v>
      </c>
      <c r="G43" s="39">
        <v>121.20999999999999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30">
      <c r="A44" s="35" t="s">
        <v>49</v>
      </c>
      <c r="B44" s="42"/>
      <c r="C44" s="43"/>
      <c r="D44" s="43"/>
      <c r="E44" s="37" t="s">
        <v>162</v>
      </c>
      <c r="F44" s="43"/>
      <c r="G44" s="43"/>
      <c r="H44" s="43"/>
      <c r="I44" s="43"/>
      <c r="J44" s="44"/>
    </row>
    <row r="45" ht="60">
      <c r="A45" s="35" t="s">
        <v>108</v>
      </c>
      <c r="B45" s="42"/>
      <c r="C45" s="43"/>
      <c r="D45" s="43"/>
      <c r="E45" s="49" t="s">
        <v>163</v>
      </c>
      <c r="F45" s="43"/>
      <c r="G45" s="43"/>
      <c r="H45" s="43"/>
      <c r="I45" s="43"/>
      <c r="J45" s="44"/>
    </row>
    <row r="46" ht="330">
      <c r="A46" s="35" t="s">
        <v>51</v>
      </c>
      <c r="B46" s="42"/>
      <c r="C46" s="43"/>
      <c r="D46" s="43"/>
      <c r="E46" s="37" t="s">
        <v>164</v>
      </c>
      <c r="F46" s="43"/>
      <c r="G46" s="43"/>
      <c r="H46" s="43"/>
      <c r="I46" s="43"/>
      <c r="J46" s="44"/>
    </row>
    <row r="47">
      <c r="A47" s="35" t="s">
        <v>44</v>
      </c>
      <c r="B47" s="35">
        <v>11</v>
      </c>
      <c r="C47" s="36" t="s">
        <v>165</v>
      </c>
      <c r="D47" s="35" t="s">
        <v>46</v>
      </c>
      <c r="E47" s="37" t="s">
        <v>166</v>
      </c>
      <c r="F47" s="38" t="s">
        <v>156</v>
      </c>
      <c r="G47" s="39">
        <v>47.359999999999999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49</v>
      </c>
      <c r="B48" s="42"/>
      <c r="C48" s="43"/>
      <c r="D48" s="43"/>
      <c r="E48" s="37" t="s">
        <v>167</v>
      </c>
      <c r="F48" s="43"/>
      <c r="G48" s="43"/>
      <c r="H48" s="43"/>
      <c r="I48" s="43"/>
      <c r="J48" s="44"/>
    </row>
    <row r="49" ht="30">
      <c r="A49" s="35" t="s">
        <v>108</v>
      </c>
      <c r="B49" s="42"/>
      <c r="C49" s="43"/>
      <c r="D49" s="43"/>
      <c r="E49" s="49" t="s">
        <v>168</v>
      </c>
      <c r="F49" s="43"/>
      <c r="G49" s="43"/>
      <c r="H49" s="43"/>
      <c r="I49" s="43"/>
      <c r="J49" s="44"/>
    </row>
    <row r="50" ht="409.5">
      <c r="A50" s="35" t="s">
        <v>51</v>
      </c>
      <c r="B50" s="42"/>
      <c r="C50" s="43"/>
      <c r="D50" s="43"/>
      <c r="E50" s="37" t="s">
        <v>169</v>
      </c>
      <c r="F50" s="43"/>
      <c r="G50" s="43"/>
      <c r="H50" s="43"/>
      <c r="I50" s="43"/>
      <c r="J50" s="44"/>
    </row>
    <row r="51">
      <c r="A51" s="29" t="s">
        <v>41</v>
      </c>
      <c r="B51" s="30"/>
      <c r="C51" s="31" t="s">
        <v>170</v>
      </c>
      <c r="D51" s="32"/>
      <c r="E51" s="29" t="s">
        <v>171</v>
      </c>
      <c r="F51" s="32"/>
      <c r="G51" s="32"/>
      <c r="H51" s="32"/>
      <c r="I51" s="33">
        <f>SUMIFS(I52:I99,A52:A99,"P")</f>
        <v>0</v>
      </c>
      <c r="J51" s="34"/>
    </row>
    <row r="52">
      <c r="A52" s="35" t="s">
        <v>44</v>
      </c>
      <c r="B52" s="35">
        <v>12</v>
      </c>
      <c r="C52" s="36" t="s">
        <v>172</v>
      </c>
      <c r="D52" s="35" t="s">
        <v>46</v>
      </c>
      <c r="E52" s="37" t="s">
        <v>173</v>
      </c>
      <c r="F52" s="38" t="s">
        <v>106</v>
      </c>
      <c r="G52" s="39">
        <v>144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49</v>
      </c>
      <c r="B53" s="42"/>
      <c r="C53" s="43"/>
      <c r="D53" s="43"/>
      <c r="E53" s="37" t="s">
        <v>174</v>
      </c>
      <c r="F53" s="43"/>
      <c r="G53" s="43"/>
      <c r="H53" s="43"/>
      <c r="I53" s="43"/>
      <c r="J53" s="44"/>
    </row>
    <row r="54" ht="45">
      <c r="A54" s="35" t="s">
        <v>108</v>
      </c>
      <c r="B54" s="42"/>
      <c r="C54" s="43"/>
      <c r="D54" s="43"/>
      <c r="E54" s="49" t="s">
        <v>175</v>
      </c>
      <c r="F54" s="43"/>
      <c r="G54" s="43"/>
      <c r="H54" s="43"/>
      <c r="I54" s="43"/>
      <c r="J54" s="44"/>
    </row>
    <row r="55" ht="120">
      <c r="A55" s="35" t="s">
        <v>51</v>
      </c>
      <c r="B55" s="42"/>
      <c r="C55" s="43"/>
      <c r="D55" s="43"/>
      <c r="E55" s="37" t="s">
        <v>176</v>
      </c>
      <c r="F55" s="43"/>
      <c r="G55" s="43"/>
      <c r="H55" s="43"/>
      <c r="I55" s="43"/>
      <c r="J55" s="44"/>
    </row>
    <row r="56">
      <c r="A56" s="35" t="s">
        <v>44</v>
      </c>
      <c r="B56" s="35">
        <v>13</v>
      </c>
      <c r="C56" s="36" t="s">
        <v>177</v>
      </c>
      <c r="D56" s="35" t="s">
        <v>137</v>
      </c>
      <c r="E56" s="37" t="s">
        <v>178</v>
      </c>
      <c r="F56" s="38" t="s">
        <v>141</v>
      </c>
      <c r="G56" s="39">
        <v>482.39999999999998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49</v>
      </c>
      <c r="B57" s="42"/>
      <c r="C57" s="43"/>
      <c r="D57" s="43"/>
      <c r="E57" s="45" t="s">
        <v>46</v>
      </c>
      <c r="F57" s="43"/>
      <c r="G57" s="43"/>
      <c r="H57" s="43"/>
      <c r="I57" s="43"/>
      <c r="J57" s="44"/>
    </row>
    <row r="58" ht="30">
      <c r="A58" s="35" t="s">
        <v>108</v>
      </c>
      <c r="B58" s="42"/>
      <c r="C58" s="43"/>
      <c r="D58" s="43"/>
      <c r="E58" s="49" t="s">
        <v>179</v>
      </c>
      <c r="F58" s="43"/>
      <c r="G58" s="43"/>
      <c r="H58" s="43"/>
      <c r="I58" s="43"/>
      <c r="J58" s="44"/>
    </row>
    <row r="59" ht="409.5">
      <c r="A59" s="35" t="s">
        <v>51</v>
      </c>
      <c r="B59" s="42"/>
      <c r="C59" s="43"/>
      <c r="D59" s="43"/>
      <c r="E59" s="37" t="s">
        <v>180</v>
      </c>
      <c r="F59" s="43"/>
      <c r="G59" s="43"/>
      <c r="H59" s="43"/>
      <c r="I59" s="43"/>
      <c r="J59" s="44"/>
    </row>
    <row r="60">
      <c r="A60" s="35" t="s">
        <v>44</v>
      </c>
      <c r="B60" s="35">
        <v>14</v>
      </c>
      <c r="C60" s="36" t="s">
        <v>181</v>
      </c>
      <c r="D60" s="35" t="s">
        <v>137</v>
      </c>
      <c r="E60" s="37" t="s">
        <v>182</v>
      </c>
      <c r="F60" s="38" t="s">
        <v>141</v>
      </c>
      <c r="G60" s="39">
        <v>482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49</v>
      </c>
      <c r="B61" s="42"/>
      <c r="C61" s="43"/>
      <c r="D61" s="43"/>
      <c r="E61" s="45" t="s">
        <v>46</v>
      </c>
      <c r="F61" s="43"/>
      <c r="G61" s="43"/>
      <c r="H61" s="43"/>
      <c r="I61" s="43"/>
      <c r="J61" s="44"/>
    </row>
    <row r="62" ht="30">
      <c r="A62" s="35" t="s">
        <v>108</v>
      </c>
      <c r="B62" s="42"/>
      <c r="C62" s="43"/>
      <c r="D62" s="43"/>
      <c r="E62" s="49" t="s">
        <v>183</v>
      </c>
      <c r="F62" s="43"/>
      <c r="G62" s="43"/>
      <c r="H62" s="43"/>
      <c r="I62" s="43"/>
      <c r="J62" s="44"/>
    </row>
    <row r="63">
      <c r="A63" s="35" t="s">
        <v>51</v>
      </c>
      <c r="B63" s="42"/>
      <c r="C63" s="43"/>
      <c r="D63" s="43"/>
      <c r="E63" s="37" t="s">
        <v>184</v>
      </c>
      <c r="F63" s="43"/>
      <c r="G63" s="43"/>
      <c r="H63" s="43"/>
      <c r="I63" s="43"/>
      <c r="J63" s="44"/>
    </row>
    <row r="64" ht="30">
      <c r="A64" s="35" t="s">
        <v>44</v>
      </c>
      <c r="B64" s="35">
        <v>15</v>
      </c>
      <c r="C64" s="36" t="s">
        <v>185</v>
      </c>
      <c r="D64" s="35" t="s">
        <v>46</v>
      </c>
      <c r="E64" s="37" t="s">
        <v>186</v>
      </c>
      <c r="F64" s="38" t="s">
        <v>106</v>
      </c>
      <c r="G64" s="39">
        <v>104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49</v>
      </c>
      <c r="B65" s="42"/>
      <c r="C65" s="43"/>
      <c r="D65" s="43"/>
      <c r="E65" s="37" t="s">
        <v>187</v>
      </c>
      <c r="F65" s="43"/>
      <c r="G65" s="43"/>
      <c r="H65" s="43"/>
      <c r="I65" s="43"/>
      <c r="J65" s="44"/>
    </row>
    <row r="66">
      <c r="A66" s="35" t="s">
        <v>108</v>
      </c>
      <c r="B66" s="42"/>
      <c r="C66" s="43"/>
      <c r="D66" s="43"/>
      <c r="E66" s="49" t="s">
        <v>188</v>
      </c>
      <c r="F66" s="43"/>
      <c r="G66" s="43"/>
      <c r="H66" s="43"/>
      <c r="I66" s="43"/>
      <c r="J66" s="44"/>
    </row>
    <row r="67" ht="105">
      <c r="A67" s="35" t="s">
        <v>51</v>
      </c>
      <c r="B67" s="42"/>
      <c r="C67" s="43"/>
      <c r="D67" s="43"/>
      <c r="E67" s="37" t="s">
        <v>189</v>
      </c>
      <c r="F67" s="43"/>
      <c r="G67" s="43"/>
      <c r="H67" s="43"/>
      <c r="I67" s="43"/>
      <c r="J67" s="44"/>
    </row>
    <row r="68" ht="30">
      <c r="A68" s="35" t="s">
        <v>44</v>
      </c>
      <c r="B68" s="35">
        <v>16</v>
      </c>
      <c r="C68" s="36" t="s">
        <v>185</v>
      </c>
      <c r="D68" s="35" t="s">
        <v>137</v>
      </c>
      <c r="E68" s="37" t="s">
        <v>186</v>
      </c>
      <c r="F68" s="38" t="s">
        <v>106</v>
      </c>
      <c r="G68" s="39">
        <v>126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30">
      <c r="A69" s="35" t="s">
        <v>49</v>
      </c>
      <c r="B69" s="42"/>
      <c r="C69" s="43"/>
      <c r="D69" s="43"/>
      <c r="E69" s="37" t="s">
        <v>190</v>
      </c>
      <c r="F69" s="43"/>
      <c r="G69" s="43"/>
      <c r="H69" s="43"/>
      <c r="I69" s="43"/>
      <c r="J69" s="44"/>
    </row>
    <row r="70" ht="30">
      <c r="A70" s="35" t="s">
        <v>108</v>
      </c>
      <c r="B70" s="42"/>
      <c r="C70" s="43"/>
      <c r="D70" s="43"/>
      <c r="E70" s="49" t="s">
        <v>191</v>
      </c>
      <c r="F70" s="43"/>
      <c r="G70" s="43"/>
      <c r="H70" s="43"/>
      <c r="I70" s="43"/>
      <c r="J70" s="44"/>
    </row>
    <row r="71" ht="105">
      <c r="A71" s="35" t="s">
        <v>51</v>
      </c>
      <c r="B71" s="42"/>
      <c r="C71" s="43"/>
      <c r="D71" s="43"/>
      <c r="E71" s="37" t="s">
        <v>189</v>
      </c>
      <c r="F71" s="43"/>
      <c r="G71" s="43"/>
      <c r="H71" s="43"/>
      <c r="I71" s="43"/>
      <c r="J71" s="44"/>
    </row>
    <row r="72" ht="30">
      <c r="A72" s="35" t="s">
        <v>44</v>
      </c>
      <c r="B72" s="35">
        <v>17</v>
      </c>
      <c r="C72" s="36" t="s">
        <v>192</v>
      </c>
      <c r="D72" s="35" t="s">
        <v>46</v>
      </c>
      <c r="E72" s="37" t="s">
        <v>193</v>
      </c>
      <c r="F72" s="38" t="s">
        <v>106</v>
      </c>
      <c r="G72" s="39">
        <v>18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49</v>
      </c>
      <c r="B73" s="42"/>
      <c r="C73" s="43"/>
      <c r="D73" s="43"/>
      <c r="E73" s="37" t="s">
        <v>194</v>
      </c>
      <c r="F73" s="43"/>
      <c r="G73" s="43"/>
      <c r="H73" s="43"/>
      <c r="I73" s="43"/>
      <c r="J73" s="44"/>
    </row>
    <row r="74" ht="30">
      <c r="A74" s="35" t="s">
        <v>108</v>
      </c>
      <c r="B74" s="42"/>
      <c r="C74" s="43"/>
      <c r="D74" s="43"/>
      <c r="E74" s="49" t="s">
        <v>195</v>
      </c>
      <c r="F74" s="43"/>
      <c r="G74" s="43"/>
      <c r="H74" s="43"/>
      <c r="I74" s="43"/>
      <c r="J74" s="44"/>
    </row>
    <row r="75" ht="105">
      <c r="A75" s="35" t="s">
        <v>51</v>
      </c>
      <c r="B75" s="42"/>
      <c r="C75" s="43"/>
      <c r="D75" s="43"/>
      <c r="E75" s="37" t="s">
        <v>189</v>
      </c>
      <c r="F75" s="43"/>
      <c r="G75" s="43"/>
      <c r="H75" s="43"/>
      <c r="I75" s="43"/>
      <c r="J75" s="44"/>
    </row>
    <row r="76">
      <c r="A76" s="35" t="s">
        <v>44</v>
      </c>
      <c r="B76" s="35">
        <v>18</v>
      </c>
      <c r="C76" s="36" t="s">
        <v>196</v>
      </c>
      <c r="D76" s="35" t="s">
        <v>46</v>
      </c>
      <c r="E76" s="37" t="s">
        <v>197</v>
      </c>
      <c r="F76" s="38" t="s">
        <v>156</v>
      </c>
      <c r="G76" s="39">
        <v>5.5060000000000002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49</v>
      </c>
      <c r="B77" s="42"/>
      <c r="C77" s="43"/>
      <c r="D77" s="43"/>
      <c r="E77" s="45" t="s">
        <v>46</v>
      </c>
      <c r="F77" s="43"/>
      <c r="G77" s="43"/>
      <c r="H77" s="43"/>
      <c r="I77" s="43"/>
      <c r="J77" s="44"/>
    </row>
    <row r="78" ht="60">
      <c r="A78" s="35" t="s">
        <v>108</v>
      </c>
      <c r="B78" s="42"/>
      <c r="C78" s="43"/>
      <c r="D78" s="43"/>
      <c r="E78" s="49" t="s">
        <v>198</v>
      </c>
      <c r="F78" s="43"/>
      <c r="G78" s="43"/>
      <c r="H78" s="43"/>
      <c r="I78" s="43"/>
      <c r="J78" s="44"/>
    </row>
    <row r="79" ht="409.5">
      <c r="A79" s="35" t="s">
        <v>51</v>
      </c>
      <c r="B79" s="42"/>
      <c r="C79" s="43"/>
      <c r="D79" s="43"/>
      <c r="E79" s="37" t="s">
        <v>199</v>
      </c>
      <c r="F79" s="43"/>
      <c r="G79" s="43"/>
      <c r="H79" s="43"/>
      <c r="I79" s="43"/>
      <c r="J79" s="44"/>
    </row>
    <row r="80">
      <c r="A80" s="35" t="s">
        <v>44</v>
      </c>
      <c r="B80" s="35">
        <v>19</v>
      </c>
      <c r="C80" s="36" t="s">
        <v>200</v>
      </c>
      <c r="D80" s="35" t="s">
        <v>46</v>
      </c>
      <c r="E80" s="37" t="s">
        <v>201</v>
      </c>
      <c r="F80" s="38" t="s">
        <v>156</v>
      </c>
      <c r="G80" s="39">
        <v>15.960000000000001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49</v>
      </c>
      <c r="B81" s="42"/>
      <c r="C81" s="43"/>
      <c r="D81" s="43"/>
      <c r="E81" s="45" t="s">
        <v>46</v>
      </c>
      <c r="F81" s="43"/>
      <c r="G81" s="43"/>
      <c r="H81" s="43"/>
      <c r="I81" s="43"/>
      <c r="J81" s="44"/>
    </row>
    <row r="82" ht="45">
      <c r="A82" s="35" t="s">
        <v>108</v>
      </c>
      <c r="B82" s="42"/>
      <c r="C82" s="43"/>
      <c r="D82" s="43"/>
      <c r="E82" s="49" t="s">
        <v>202</v>
      </c>
      <c r="F82" s="43"/>
      <c r="G82" s="43"/>
      <c r="H82" s="43"/>
      <c r="I82" s="43"/>
      <c r="J82" s="44"/>
    </row>
    <row r="83" ht="409.5">
      <c r="A83" s="35" t="s">
        <v>51</v>
      </c>
      <c r="B83" s="42"/>
      <c r="C83" s="43"/>
      <c r="D83" s="43"/>
      <c r="E83" s="37" t="s">
        <v>203</v>
      </c>
      <c r="F83" s="43"/>
      <c r="G83" s="43"/>
      <c r="H83" s="43"/>
      <c r="I83" s="43"/>
      <c r="J83" s="44"/>
    </row>
    <row r="84">
      <c r="A84" s="35" t="s">
        <v>44</v>
      </c>
      <c r="B84" s="35">
        <v>20</v>
      </c>
      <c r="C84" s="36" t="s">
        <v>204</v>
      </c>
      <c r="D84" s="35" t="s">
        <v>46</v>
      </c>
      <c r="E84" s="37" t="s">
        <v>205</v>
      </c>
      <c r="F84" s="38" t="s">
        <v>124</v>
      </c>
      <c r="G84" s="39">
        <v>2.3940000000000001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49</v>
      </c>
      <c r="B85" s="42"/>
      <c r="C85" s="43"/>
      <c r="D85" s="43"/>
      <c r="E85" s="37" t="s">
        <v>206</v>
      </c>
      <c r="F85" s="43"/>
      <c r="G85" s="43"/>
      <c r="H85" s="43"/>
      <c r="I85" s="43"/>
      <c r="J85" s="44"/>
    </row>
    <row r="86" ht="45">
      <c r="A86" s="35" t="s">
        <v>108</v>
      </c>
      <c r="B86" s="42"/>
      <c r="C86" s="43"/>
      <c r="D86" s="43"/>
      <c r="E86" s="49" t="s">
        <v>207</v>
      </c>
      <c r="F86" s="43"/>
      <c r="G86" s="43"/>
      <c r="H86" s="43"/>
      <c r="I86" s="43"/>
      <c r="J86" s="44"/>
    </row>
    <row r="87" ht="375">
      <c r="A87" s="35" t="s">
        <v>51</v>
      </c>
      <c r="B87" s="42"/>
      <c r="C87" s="43"/>
      <c r="D87" s="43"/>
      <c r="E87" s="37" t="s">
        <v>208</v>
      </c>
      <c r="F87" s="43"/>
      <c r="G87" s="43"/>
      <c r="H87" s="43"/>
      <c r="I87" s="43"/>
      <c r="J87" s="44"/>
    </row>
    <row r="88">
      <c r="A88" s="35" t="s">
        <v>44</v>
      </c>
      <c r="B88" s="35">
        <v>21</v>
      </c>
      <c r="C88" s="36" t="s">
        <v>209</v>
      </c>
      <c r="D88" s="35" t="s">
        <v>46</v>
      </c>
      <c r="E88" s="37" t="s">
        <v>210</v>
      </c>
      <c r="F88" s="38" t="s">
        <v>91</v>
      </c>
      <c r="G88" s="39">
        <v>8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30">
      <c r="A89" s="35" t="s">
        <v>49</v>
      </c>
      <c r="B89" s="42"/>
      <c r="C89" s="43"/>
      <c r="D89" s="43"/>
      <c r="E89" s="37" t="s">
        <v>211</v>
      </c>
      <c r="F89" s="43"/>
      <c r="G89" s="43"/>
      <c r="H89" s="43"/>
      <c r="I89" s="43"/>
      <c r="J89" s="44"/>
    </row>
    <row r="90" ht="30">
      <c r="A90" s="35" t="s">
        <v>108</v>
      </c>
      <c r="B90" s="42"/>
      <c r="C90" s="43"/>
      <c r="D90" s="43"/>
      <c r="E90" s="49" t="s">
        <v>212</v>
      </c>
      <c r="F90" s="43"/>
      <c r="G90" s="43"/>
      <c r="H90" s="43"/>
      <c r="I90" s="43"/>
      <c r="J90" s="44"/>
    </row>
    <row r="91" ht="75">
      <c r="A91" s="35" t="s">
        <v>51</v>
      </c>
      <c r="B91" s="42"/>
      <c r="C91" s="43"/>
      <c r="D91" s="43"/>
      <c r="E91" s="37" t="s">
        <v>213</v>
      </c>
      <c r="F91" s="43"/>
      <c r="G91" s="43"/>
      <c r="H91" s="43"/>
      <c r="I91" s="43"/>
      <c r="J91" s="44"/>
    </row>
    <row r="92">
      <c r="A92" s="35" t="s">
        <v>44</v>
      </c>
      <c r="B92" s="35">
        <v>22</v>
      </c>
      <c r="C92" s="36" t="s">
        <v>214</v>
      </c>
      <c r="D92" s="35" t="s">
        <v>46</v>
      </c>
      <c r="E92" s="37" t="s">
        <v>215</v>
      </c>
      <c r="F92" s="38" t="s">
        <v>106</v>
      </c>
      <c r="G92" s="39">
        <v>24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49</v>
      </c>
      <c r="B93" s="42"/>
      <c r="C93" s="43"/>
      <c r="D93" s="43"/>
      <c r="E93" s="37" t="s">
        <v>216</v>
      </c>
      <c r="F93" s="43"/>
      <c r="G93" s="43"/>
      <c r="H93" s="43"/>
      <c r="I93" s="43"/>
      <c r="J93" s="44"/>
    </row>
    <row r="94" ht="30">
      <c r="A94" s="35" t="s">
        <v>108</v>
      </c>
      <c r="B94" s="42"/>
      <c r="C94" s="43"/>
      <c r="D94" s="43"/>
      <c r="E94" s="49" t="s">
        <v>217</v>
      </c>
      <c r="F94" s="43"/>
      <c r="G94" s="43"/>
      <c r="H94" s="43"/>
      <c r="I94" s="43"/>
      <c r="J94" s="44"/>
    </row>
    <row r="95" ht="60">
      <c r="A95" s="35" t="s">
        <v>51</v>
      </c>
      <c r="B95" s="42"/>
      <c r="C95" s="43"/>
      <c r="D95" s="43"/>
      <c r="E95" s="37" t="s">
        <v>218</v>
      </c>
      <c r="F95" s="43"/>
      <c r="G95" s="43"/>
      <c r="H95" s="43"/>
      <c r="I95" s="43"/>
      <c r="J95" s="44"/>
    </row>
    <row r="96">
      <c r="A96" s="35" t="s">
        <v>44</v>
      </c>
      <c r="B96" s="35">
        <v>23</v>
      </c>
      <c r="C96" s="36" t="s">
        <v>219</v>
      </c>
      <c r="D96" s="35" t="s">
        <v>46</v>
      </c>
      <c r="E96" s="37" t="s">
        <v>220</v>
      </c>
      <c r="F96" s="38" t="s">
        <v>141</v>
      </c>
      <c r="G96" s="39">
        <v>59.200000000000003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49</v>
      </c>
      <c r="B97" s="42"/>
      <c r="C97" s="43"/>
      <c r="D97" s="43"/>
      <c r="E97" s="37" t="s">
        <v>221</v>
      </c>
      <c r="F97" s="43"/>
      <c r="G97" s="43"/>
      <c r="H97" s="43"/>
      <c r="I97" s="43"/>
      <c r="J97" s="44"/>
    </row>
    <row r="98">
      <c r="A98" s="35" t="s">
        <v>108</v>
      </c>
      <c r="B98" s="42"/>
      <c r="C98" s="43"/>
      <c r="D98" s="43"/>
      <c r="E98" s="49" t="s">
        <v>222</v>
      </c>
      <c r="F98" s="43"/>
      <c r="G98" s="43"/>
      <c r="H98" s="43"/>
      <c r="I98" s="43"/>
      <c r="J98" s="44"/>
    </row>
    <row r="99" ht="180">
      <c r="A99" s="35" t="s">
        <v>51</v>
      </c>
      <c r="B99" s="42"/>
      <c r="C99" s="43"/>
      <c r="D99" s="43"/>
      <c r="E99" s="37" t="s">
        <v>223</v>
      </c>
      <c r="F99" s="43"/>
      <c r="G99" s="43"/>
      <c r="H99" s="43"/>
      <c r="I99" s="43"/>
      <c r="J99" s="44"/>
    </row>
    <row r="100">
      <c r="A100" s="29" t="s">
        <v>41</v>
      </c>
      <c r="B100" s="30"/>
      <c r="C100" s="31" t="s">
        <v>224</v>
      </c>
      <c r="D100" s="32"/>
      <c r="E100" s="29" t="s">
        <v>225</v>
      </c>
      <c r="F100" s="32"/>
      <c r="G100" s="32"/>
      <c r="H100" s="32"/>
      <c r="I100" s="33">
        <f>SUMIFS(I101:I120,A101:A120,"P")</f>
        <v>0</v>
      </c>
      <c r="J100" s="34"/>
    </row>
    <row r="101">
      <c r="A101" s="35" t="s">
        <v>44</v>
      </c>
      <c r="B101" s="35">
        <v>24</v>
      </c>
      <c r="C101" s="36" t="s">
        <v>226</v>
      </c>
      <c r="D101" s="35" t="s">
        <v>46</v>
      </c>
      <c r="E101" s="37" t="s">
        <v>227</v>
      </c>
      <c r="F101" s="38" t="s">
        <v>156</v>
      </c>
      <c r="G101" s="39">
        <v>10.714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49</v>
      </c>
      <c r="B102" s="42"/>
      <c r="C102" s="43"/>
      <c r="D102" s="43"/>
      <c r="E102" s="37" t="s">
        <v>228</v>
      </c>
      <c r="F102" s="43"/>
      <c r="G102" s="43"/>
      <c r="H102" s="43"/>
      <c r="I102" s="43"/>
      <c r="J102" s="44"/>
    </row>
    <row r="103" ht="45">
      <c r="A103" s="35" t="s">
        <v>108</v>
      </c>
      <c r="B103" s="42"/>
      <c r="C103" s="43"/>
      <c r="D103" s="43"/>
      <c r="E103" s="49" t="s">
        <v>229</v>
      </c>
      <c r="F103" s="43"/>
      <c r="G103" s="43"/>
      <c r="H103" s="43"/>
      <c r="I103" s="43"/>
      <c r="J103" s="44"/>
    </row>
    <row r="104" ht="409.5">
      <c r="A104" s="35" t="s">
        <v>51</v>
      </c>
      <c r="B104" s="42"/>
      <c r="C104" s="43"/>
      <c r="D104" s="43"/>
      <c r="E104" s="37" t="s">
        <v>203</v>
      </c>
      <c r="F104" s="43"/>
      <c r="G104" s="43"/>
      <c r="H104" s="43"/>
      <c r="I104" s="43"/>
      <c r="J104" s="44"/>
    </row>
    <row r="105">
      <c r="A105" s="35" t="s">
        <v>44</v>
      </c>
      <c r="B105" s="35">
        <v>25</v>
      </c>
      <c r="C105" s="36" t="s">
        <v>230</v>
      </c>
      <c r="D105" s="35" t="s">
        <v>46</v>
      </c>
      <c r="E105" s="37" t="s">
        <v>231</v>
      </c>
      <c r="F105" s="38" t="s">
        <v>124</v>
      </c>
      <c r="G105" s="39">
        <v>1.607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49</v>
      </c>
      <c r="B106" s="42"/>
      <c r="C106" s="43"/>
      <c r="D106" s="43"/>
      <c r="E106" s="37" t="s">
        <v>232</v>
      </c>
      <c r="F106" s="43"/>
      <c r="G106" s="43"/>
      <c r="H106" s="43"/>
      <c r="I106" s="43"/>
      <c r="J106" s="44"/>
    </row>
    <row r="107">
      <c r="A107" s="35" t="s">
        <v>108</v>
      </c>
      <c r="B107" s="42"/>
      <c r="C107" s="43"/>
      <c r="D107" s="43"/>
      <c r="E107" s="49" t="s">
        <v>233</v>
      </c>
      <c r="F107" s="43"/>
      <c r="G107" s="43"/>
      <c r="H107" s="43"/>
      <c r="I107" s="43"/>
      <c r="J107" s="44"/>
    </row>
    <row r="108" ht="375">
      <c r="A108" s="35" t="s">
        <v>51</v>
      </c>
      <c r="B108" s="42"/>
      <c r="C108" s="43"/>
      <c r="D108" s="43"/>
      <c r="E108" s="37" t="s">
        <v>234</v>
      </c>
      <c r="F108" s="43"/>
      <c r="G108" s="43"/>
      <c r="H108" s="43"/>
      <c r="I108" s="43"/>
      <c r="J108" s="44"/>
    </row>
    <row r="109">
      <c r="A109" s="35" t="s">
        <v>44</v>
      </c>
      <c r="B109" s="35">
        <v>26</v>
      </c>
      <c r="C109" s="36" t="s">
        <v>235</v>
      </c>
      <c r="D109" s="35" t="s">
        <v>46</v>
      </c>
      <c r="E109" s="37" t="s">
        <v>236</v>
      </c>
      <c r="F109" s="38" t="s">
        <v>156</v>
      </c>
      <c r="G109" s="39">
        <v>5.4000000000000004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49</v>
      </c>
      <c r="B110" s="42"/>
      <c r="C110" s="43"/>
      <c r="D110" s="43"/>
      <c r="E110" s="45" t="s">
        <v>46</v>
      </c>
      <c r="F110" s="43"/>
      <c r="G110" s="43"/>
      <c r="H110" s="43"/>
      <c r="I110" s="43"/>
      <c r="J110" s="44"/>
    </row>
    <row r="111" ht="45">
      <c r="A111" s="35" t="s">
        <v>108</v>
      </c>
      <c r="B111" s="42"/>
      <c r="C111" s="43"/>
      <c r="D111" s="43"/>
      <c r="E111" s="49" t="s">
        <v>237</v>
      </c>
      <c r="F111" s="43"/>
      <c r="G111" s="43"/>
      <c r="H111" s="43"/>
      <c r="I111" s="43"/>
      <c r="J111" s="44"/>
    </row>
    <row r="112" ht="120">
      <c r="A112" s="35" t="s">
        <v>51</v>
      </c>
      <c r="B112" s="42"/>
      <c r="C112" s="43"/>
      <c r="D112" s="43"/>
      <c r="E112" s="37" t="s">
        <v>238</v>
      </c>
      <c r="F112" s="43"/>
      <c r="G112" s="43"/>
      <c r="H112" s="43"/>
      <c r="I112" s="43"/>
      <c r="J112" s="44"/>
    </row>
    <row r="113">
      <c r="A113" s="35" t="s">
        <v>44</v>
      </c>
      <c r="B113" s="35">
        <v>27</v>
      </c>
      <c r="C113" s="36" t="s">
        <v>239</v>
      </c>
      <c r="D113" s="35" t="s">
        <v>46</v>
      </c>
      <c r="E113" s="37" t="s">
        <v>240</v>
      </c>
      <c r="F113" s="38" t="s">
        <v>156</v>
      </c>
      <c r="G113" s="39">
        <v>16.449999999999999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49</v>
      </c>
      <c r="B114" s="42"/>
      <c r="C114" s="43"/>
      <c r="D114" s="43"/>
      <c r="E114" s="37" t="s">
        <v>241</v>
      </c>
      <c r="F114" s="43"/>
      <c r="G114" s="43"/>
      <c r="H114" s="43"/>
      <c r="I114" s="43"/>
      <c r="J114" s="44"/>
    </row>
    <row r="115" ht="45">
      <c r="A115" s="35" t="s">
        <v>108</v>
      </c>
      <c r="B115" s="42"/>
      <c r="C115" s="43"/>
      <c r="D115" s="43"/>
      <c r="E115" s="49" t="s">
        <v>242</v>
      </c>
      <c r="F115" s="43"/>
      <c r="G115" s="43"/>
      <c r="H115" s="43"/>
      <c r="I115" s="43"/>
      <c r="J115" s="44"/>
    </row>
    <row r="116" ht="409.5">
      <c r="A116" s="35" t="s">
        <v>51</v>
      </c>
      <c r="B116" s="42"/>
      <c r="C116" s="43"/>
      <c r="D116" s="43"/>
      <c r="E116" s="37" t="s">
        <v>203</v>
      </c>
      <c r="F116" s="43"/>
      <c r="G116" s="43"/>
      <c r="H116" s="43"/>
      <c r="I116" s="43"/>
      <c r="J116" s="44"/>
    </row>
    <row r="117">
      <c r="A117" s="35" t="s">
        <v>44</v>
      </c>
      <c r="B117" s="35">
        <v>28</v>
      </c>
      <c r="C117" s="36" t="s">
        <v>243</v>
      </c>
      <c r="D117" s="35" t="s">
        <v>46</v>
      </c>
      <c r="E117" s="37" t="s">
        <v>244</v>
      </c>
      <c r="F117" s="38" t="s">
        <v>124</v>
      </c>
      <c r="G117" s="39">
        <v>2.468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49</v>
      </c>
      <c r="B118" s="42"/>
      <c r="C118" s="43"/>
      <c r="D118" s="43"/>
      <c r="E118" s="37" t="s">
        <v>232</v>
      </c>
      <c r="F118" s="43"/>
      <c r="G118" s="43"/>
      <c r="H118" s="43"/>
      <c r="I118" s="43"/>
      <c r="J118" s="44"/>
    </row>
    <row r="119" ht="45">
      <c r="A119" s="35" t="s">
        <v>108</v>
      </c>
      <c r="B119" s="42"/>
      <c r="C119" s="43"/>
      <c r="D119" s="43"/>
      <c r="E119" s="49" t="s">
        <v>245</v>
      </c>
      <c r="F119" s="43"/>
      <c r="G119" s="43"/>
      <c r="H119" s="43"/>
      <c r="I119" s="43"/>
      <c r="J119" s="44"/>
    </row>
    <row r="120" ht="375">
      <c r="A120" s="35" t="s">
        <v>51</v>
      </c>
      <c r="B120" s="42"/>
      <c r="C120" s="43"/>
      <c r="D120" s="43"/>
      <c r="E120" s="37" t="s">
        <v>234</v>
      </c>
      <c r="F120" s="43"/>
      <c r="G120" s="43"/>
      <c r="H120" s="43"/>
      <c r="I120" s="43"/>
      <c r="J120" s="44"/>
    </row>
    <row r="121">
      <c r="A121" s="29" t="s">
        <v>41</v>
      </c>
      <c r="B121" s="30"/>
      <c r="C121" s="31" t="s">
        <v>246</v>
      </c>
      <c r="D121" s="32"/>
      <c r="E121" s="29" t="s">
        <v>247</v>
      </c>
      <c r="F121" s="32"/>
      <c r="G121" s="32"/>
      <c r="H121" s="32"/>
      <c r="I121" s="33">
        <f>SUMIFS(I122:I140,A122:A140,"P")</f>
        <v>0</v>
      </c>
      <c r="J121" s="34"/>
    </row>
    <row r="122">
      <c r="A122" s="35" t="s">
        <v>44</v>
      </c>
      <c r="B122" s="35">
        <v>29</v>
      </c>
      <c r="C122" s="36" t="s">
        <v>248</v>
      </c>
      <c r="D122" s="35" t="s">
        <v>46</v>
      </c>
      <c r="E122" s="37" t="s">
        <v>249</v>
      </c>
      <c r="F122" s="38" t="s">
        <v>106</v>
      </c>
      <c r="G122" s="39">
        <v>8.4000000000000004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 ht="30">
      <c r="A123" s="35" t="s">
        <v>49</v>
      </c>
      <c r="B123" s="42"/>
      <c r="C123" s="43"/>
      <c r="D123" s="43"/>
      <c r="E123" s="37" t="s">
        <v>250</v>
      </c>
      <c r="F123" s="43"/>
      <c r="G123" s="43"/>
      <c r="H123" s="43"/>
      <c r="I123" s="43"/>
      <c r="J123" s="44"/>
    </row>
    <row r="124" ht="150">
      <c r="A124" s="35" t="s">
        <v>51</v>
      </c>
      <c r="B124" s="42"/>
      <c r="C124" s="43"/>
      <c r="D124" s="43"/>
      <c r="E124" s="37" t="s">
        <v>251</v>
      </c>
      <c r="F124" s="43"/>
      <c r="G124" s="43"/>
      <c r="H124" s="43"/>
      <c r="I124" s="43"/>
      <c r="J124" s="44"/>
    </row>
    <row r="125">
      <c r="A125" s="35" t="s">
        <v>44</v>
      </c>
      <c r="B125" s="35">
        <v>30</v>
      </c>
      <c r="C125" s="36" t="s">
        <v>252</v>
      </c>
      <c r="D125" s="35" t="s">
        <v>46</v>
      </c>
      <c r="E125" s="37" t="s">
        <v>253</v>
      </c>
      <c r="F125" s="38" t="s">
        <v>156</v>
      </c>
      <c r="G125" s="39">
        <v>1.026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49</v>
      </c>
      <c r="B126" s="42"/>
      <c r="C126" s="43"/>
      <c r="D126" s="43"/>
      <c r="E126" s="37" t="s">
        <v>254</v>
      </c>
      <c r="F126" s="43"/>
      <c r="G126" s="43"/>
      <c r="H126" s="43"/>
      <c r="I126" s="43"/>
      <c r="J126" s="44"/>
    </row>
    <row r="127">
      <c r="A127" s="35" t="s">
        <v>108</v>
      </c>
      <c r="B127" s="42"/>
      <c r="C127" s="43"/>
      <c r="D127" s="43"/>
      <c r="E127" s="49" t="s">
        <v>255</v>
      </c>
      <c r="F127" s="43"/>
      <c r="G127" s="43"/>
      <c r="H127" s="43"/>
      <c r="I127" s="43"/>
      <c r="J127" s="44"/>
    </row>
    <row r="128" ht="330">
      <c r="A128" s="35" t="s">
        <v>51</v>
      </c>
      <c r="B128" s="42"/>
      <c r="C128" s="43"/>
      <c r="D128" s="43"/>
      <c r="E128" s="37" t="s">
        <v>256</v>
      </c>
      <c r="F128" s="43"/>
      <c r="G128" s="43"/>
      <c r="H128" s="43"/>
      <c r="I128" s="43"/>
      <c r="J128" s="44"/>
    </row>
    <row r="129">
      <c r="A129" s="35" t="s">
        <v>44</v>
      </c>
      <c r="B129" s="35">
        <v>31</v>
      </c>
      <c r="C129" s="36" t="s">
        <v>257</v>
      </c>
      <c r="D129" s="35" t="s">
        <v>46</v>
      </c>
      <c r="E129" s="37" t="s">
        <v>258</v>
      </c>
      <c r="F129" s="38" t="s">
        <v>156</v>
      </c>
      <c r="G129" s="39">
        <v>18.75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49</v>
      </c>
      <c r="B130" s="42"/>
      <c r="C130" s="43"/>
      <c r="D130" s="43"/>
      <c r="E130" s="37" t="s">
        <v>259</v>
      </c>
      <c r="F130" s="43"/>
      <c r="G130" s="43"/>
      <c r="H130" s="43"/>
      <c r="I130" s="43"/>
      <c r="J130" s="44"/>
    </row>
    <row r="131" ht="30">
      <c r="A131" s="35" t="s">
        <v>108</v>
      </c>
      <c r="B131" s="42"/>
      <c r="C131" s="43"/>
      <c r="D131" s="43"/>
      <c r="E131" s="49" t="s">
        <v>260</v>
      </c>
      <c r="F131" s="43"/>
      <c r="G131" s="43"/>
      <c r="H131" s="43"/>
      <c r="I131" s="43"/>
      <c r="J131" s="44"/>
    </row>
    <row r="132" ht="409.5">
      <c r="A132" s="35" t="s">
        <v>51</v>
      </c>
      <c r="B132" s="42"/>
      <c r="C132" s="43"/>
      <c r="D132" s="43"/>
      <c r="E132" s="37" t="s">
        <v>199</v>
      </c>
      <c r="F132" s="43"/>
      <c r="G132" s="43"/>
      <c r="H132" s="43"/>
      <c r="I132" s="43"/>
      <c r="J132" s="44"/>
    </row>
    <row r="133">
      <c r="A133" s="35" t="s">
        <v>44</v>
      </c>
      <c r="B133" s="35">
        <v>32</v>
      </c>
      <c r="C133" s="36" t="s">
        <v>261</v>
      </c>
      <c r="D133" s="35" t="s">
        <v>46</v>
      </c>
      <c r="E133" s="37" t="s">
        <v>262</v>
      </c>
      <c r="F133" s="38" t="s">
        <v>156</v>
      </c>
      <c r="G133" s="39">
        <v>1.0800000000000001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49</v>
      </c>
      <c r="B134" s="42"/>
      <c r="C134" s="43"/>
      <c r="D134" s="43"/>
      <c r="E134" s="37" t="s">
        <v>263</v>
      </c>
      <c r="F134" s="43"/>
      <c r="G134" s="43"/>
      <c r="H134" s="43"/>
      <c r="I134" s="43"/>
      <c r="J134" s="44"/>
    </row>
    <row r="135">
      <c r="A135" s="35" t="s">
        <v>108</v>
      </c>
      <c r="B135" s="42"/>
      <c r="C135" s="43"/>
      <c r="D135" s="43"/>
      <c r="E135" s="49" t="s">
        <v>264</v>
      </c>
      <c r="F135" s="43"/>
      <c r="G135" s="43"/>
      <c r="H135" s="43"/>
      <c r="I135" s="43"/>
      <c r="J135" s="44"/>
    </row>
    <row r="136" ht="409.5">
      <c r="A136" s="35" t="s">
        <v>51</v>
      </c>
      <c r="B136" s="42"/>
      <c r="C136" s="43"/>
      <c r="D136" s="43"/>
      <c r="E136" s="37" t="s">
        <v>199</v>
      </c>
      <c r="F136" s="43"/>
      <c r="G136" s="43"/>
      <c r="H136" s="43"/>
      <c r="I136" s="43"/>
      <c r="J136" s="44"/>
    </row>
    <row r="137">
      <c r="A137" s="35" t="s">
        <v>44</v>
      </c>
      <c r="B137" s="35">
        <v>33</v>
      </c>
      <c r="C137" s="36" t="s">
        <v>265</v>
      </c>
      <c r="D137" s="35" t="s">
        <v>46</v>
      </c>
      <c r="E137" s="37" t="s">
        <v>266</v>
      </c>
      <c r="F137" s="38" t="s">
        <v>156</v>
      </c>
      <c r="G137" s="39">
        <v>46.652000000000001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45">
      <c r="A138" s="35" t="s">
        <v>49</v>
      </c>
      <c r="B138" s="42"/>
      <c r="C138" s="43"/>
      <c r="D138" s="43"/>
      <c r="E138" s="37" t="s">
        <v>267</v>
      </c>
      <c r="F138" s="43"/>
      <c r="G138" s="43"/>
      <c r="H138" s="43"/>
      <c r="I138" s="43"/>
      <c r="J138" s="44"/>
    </row>
    <row r="139" ht="60">
      <c r="A139" s="35" t="s">
        <v>108</v>
      </c>
      <c r="B139" s="42"/>
      <c r="C139" s="43"/>
      <c r="D139" s="43"/>
      <c r="E139" s="49" t="s">
        <v>268</v>
      </c>
      <c r="F139" s="43"/>
      <c r="G139" s="43"/>
      <c r="H139" s="43"/>
      <c r="I139" s="43"/>
      <c r="J139" s="44"/>
    </row>
    <row r="140" ht="150">
      <c r="A140" s="35" t="s">
        <v>51</v>
      </c>
      <c r="B140" s="42"/>
      <c r="C140" s="43"/>
      <c r="D140" s="43"/>
      <c r="E140" s="37" t="s">
        <v>269</v>
      </c>
      <c r="F140" s="43"/>
      <c r="G140" s="43"/>
      <c r="H140" s="43"/>
      <c r="I140" s="43"/>
      <c r="J140" s="44"/>
    </row>
    <row r="141">
      <c r="A141" s="29" t="s">
        <v>41</v>
      </c>
      <c r="B141" s="30"/>
      <c r="C141" s="31" t="s">
        <v>270</v>
      </c>
      <c r="D141" s="32"/>
      <c r="E141" s="29" t="s">
        <v>271</v>
      </c>
      <c r="F141" s="32"/>
      <c r="G141" s="32"/>
      <c r="H141" s="32"/>
      <c r="I141" s="33">
        <f>SUMIFS(I142:I175,A142:A175,"P")</f>
        <v>0</v>
      </c>
      <c r="J141" s="34"/>
    </row>
    <row r="142">
      <c r="A142" s="35" t="s">
        <v>44</v>
      </c>
      <c r="B142" s="35">
        <v>34</v>
      </c>
      <c r="C142" s="36" t="s">
        <v>272</v>
      </c>
      <c r="D142" s="35" t="s">
        <v>46</v>
      </c>
      <c r="E142" s="37" t="s">
        <v>273</v>
      </c>
      <c r="F142" s="38" t="s">
        <v>141</v>
      </c>
      <c r="G142" s="39">
        <v>335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49</v>
      </c>
      <c r="B143" s="42"/>
      <c r="C143" s="43"/>
      <c r="D143" s="43"/>
      <c r="E143" s="37" t="s">
        <v>274</v>
      </c>
      <c r="F143" s="43"/>
      <c r="G143" s="43"/>
      <c r="H143" s="43"/>
      <c r="I143" s="43"/>
      <c r="J143" s="44"/>
    </row>
    <row r="144" ht="165">
      <c r="A144" s="35" t="s">
        <v>51</v>
      </c>
      <c r="B144" s="42"/>
      <c r="C144" s="43"/>
      <c r="D144" s="43"/>
      <c r="E144" s="37" t="s">
        <v>275</v>
      </c>
      <c r="F144" s="43"/>
      <c r="G144" s="43"/>
      <c r="H144" s="43"/>
      <c r="I144" s="43"/>
      <c r="J144" s="44"/>
    </row>
    <row r="145">
      <c r="A145" s="35" t="s">
        <v>44</v>
      </c>
      <c r="B145" s="35">
        <v>35</v>
      </c>
      <c r="C145" s="36" t="s">
        <v>276</v>
      </c>
      <c r="D145" s="35" t="s">
        <v>46</v>
      </c>
      <c r="E145" s="37" t="s">
        <v>277</v>
      </c>
      <c r="F145" s="38" t="s">
        <v>141</v>
      </c>
      <c r="G145" s="39">
        <v>22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49</v>
      </c>
      <c r="B146" s="42"/>
      <c r="C146" s="43"/>
      <c r="D146" s="43"/>
      <c r="E146" s="37" t="s">
        <v>278</v>
      </c>
      <c r="F146" s="43"/>
      <c r="G146" s="43"/>
      <c r="H146" s="43"/>
      <c r="I146" s="43"/>
      <c r="J146" s="44"/>
    </row>
    <row r="147">
      <c r="A147" s="35" t="s">
        <v>108</v>
      </c>
      <c r="B147" s="42"/>
      <c r="C147" s="43"/>
      <c r="D147" s="43"/>
      <c r="E147" s="49" t="s">
        <v>279</v>
      </c>
      <c r="F147" s="43"/>
      <c r="G147" s="43"/>
      <c r="H147" s="43"/>
      <c r="I147" s="43"/>
      <c r="J147" s="44"/>
    </row>
    <row r="148" ht="90">
      <c r="A148" s="35" t="s">
        <v>51</v>
      </c>
      <c r="B148" s="42"/>
      <c r="C148" s="43"/>
      <c r="D148" s="43"/>
      <c r="E148" s="37" t="s">
        <v>280</v>
      </c>
      <c r="F148" s="43"/>
      <c r="G148" s="43"/>
      <c r="H148" s="43"/>
      <c r="I148" s="43"/>
      <c r="J148" s="44"/>
    </row>
    <row r="149">
      <c r="A149" s="35" t="s">
        <v>44</v>
      </c>
      <c r="B149" s="35">
        <v>36</v>
      </c>
      <c r="C149" s="36" t="s">
        <v>281</v>
      </c>
      <c r="D149" s="35" t="s">
        <v>46</v>
      </c>
      <c r="E149" s="37" t="s">
        <v>282</v>
      </c>
      <c r="F149" s="38" t="s">
        <v>141</v>
      </c>
      <c r="G149" s="39">
        <v>335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49</v>
      </c>
      <c r="B150" s="42"/>
      <c r="C150" s="43"/>
      <c r="D150" s="43"/>
      <c r="E150" s="37" t="s">
        <v>283</v>
      </c>
      <c r="F150" s="43"/>
      <c r="G150" s="43"/>
      <c r="H150" s="43"/>
      <c r="I150" s="43"/>
      <c r="J150" s="44"/>
    </row>
    <row r="151" ht="90">
      <c r="A151" s="35" t="s">
        <v>51</v>
      </c>
      <c r="B151" s="42"/>
      <c r="C151" s="43"/>
      <c r="D151" s="43"/>
      <c r="E151" s="37" t="s">
        <v>280</v>
      </c>
      <c r="F151" s="43"/>
      <c r="G151" s="43"/>
      <c r="H151" s="43"/>
      <c r="I151" s="43"/>
      <c r="J151" s="44"/>
    </row>
    <row r="152">
      <c r="A152" s="35" t="s">
        <v>44</v>
      </c>
      <c r="B152" s="35">
        <v>37</v>
      </c>
      <c r="C152" s="36" t="s">
        <v>284</v>
      </c>
      <c r="D152" s="35" t="s">
        <v>46</v>
      </c>
      <c r="E152" s="37" t="s">
        <v>285</v>
      </c>
      <c r="F152" s="38" t="s">
        <v>156</v>
      </c>
      <c r="G152" s="39">
        <v>51.060000000000002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 ht="30">
      <c r="A153" s="35" t="s">
        <v>49</v>
      </c>
      <c r="B153" s="42"/>
      <c r="C153" s="43"/>
      <c r="D153" s="43"/>
      <c r="E153" s="37" t="s">
        <v>286</v>
      </c>
      <c r="F153" s="43"/>
      <c r="G153" s="43"/>
      <c r="H153" s="43"/>
      <c r="I153" s="43"/>
      <c r="J153" s="44"/>
    </row>
    <row r="154" ht="45">
      <c r="A154" s="35" t="s">
        <v>108</v>
      </c>
      <c r="B154" s="42"/>
      <c r="C154" s="43"/>
      <c r="D154" s="43"/>
      <c r="E154" s="49" t="s">
        <v>287</v>
      </c>
      <c r="F154" s="43"/>
      <c r="G154" s="43"/>
      <c r="H154" s="43"/>
      <c r="I154" s="43"/>
      <c r="J154" s="44"/>
    </row>
    <row r="155" ht="180">
      <c r="A155" s="35" t="s">
        <v>51</v>
      </c>
      <c r="B155" s="42"/>
      <c r="C155" s="43"/>
      <c r="D155" s="43"/>
      <c r="E155" s="37" t="s">
        <v>288</v>
      </c>
      <c r="F155" s="43"/>
      <c r="G155" s="43"/>
      <c r="H155" s="43"/>
      <c r="I155" s="43"/>
      <c r="J155" s="44"/>
    </row>
    <row r="156">
      <c r="A156" s="35" t="s">
        <v>44</v>
      </c>
      <c r="B156" s="35">
        <v>38</v>
      </c>
      <c r="C156" s="36" t="s">
        <v>289</v>
      </c>
      <c r="D156" s="35" t="s">
        <v>46</v>
      </c>
      <c r="E156" s="37" t="s">
        <v>290</v>
      </c>
      <c r="F156" s="38" t="s">
        <v>141</v>
      </c>
      <c r="G156" s="39">
        <v>357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>
      <c r="A157" s="35" t="s">
        <v>49</v>
      </c>
      <c r="B157" s="42"/>
      <c r="C157" s="43"/>
      <c r="D157" s="43"/>
      <c r="E157" s="37" t="s">
        <v>291</v>
      </c>
      <c r="F157" s="43"/>
      <c r="G157" s="43"/>
      <c r="H157" s="43"/>
      <c r="I157" s="43"/>
      <c r="J157" s="44"/>
    </row>
    <row r="158" ht="45">
      <c r="A158" s="35" t="s">
        <v>108</v>
      </c>
      <c r="B158" s="42"/>
      <c r="C158" s="43"/>
      <c r="D158" s="43"/>
      <c r="E158" s="49" t="s">
        <v>292</v>
      </c>
      <c r="F158" s="43"/>
      <c r="G158" s="43"/>
      <c r="H158" s="43"/>
      <c r="I158" s="43"/>
      <c r="J158" s="44"/>
    </row>
    <row r="159" ht="120">
      <c r="A159" s="35" t="s">
        <v>51</v>
      </c>
      <c r="B159" s="42"/>
      <c r="C159" s="43"/>
      <c r="D159" s="43"/>
      <c r="E159" s="37" t="s">
        <v>293</v>
      </c>
      <c r="F159" s="43"/>
      <c r="G159" s="43"/>
      <c r="H159" s="43"/>
      <c r="I159" s="43"/>
      <c r="J159" s="44"/>
    </row>
    <row r="160">
      <c r="A160" s="35" t="s">
        <v>44</v>
      </c>
      <c r="B160" s="35">
        <v>39</v>
      </c>
      <c r="C160" s="36" t="s">
        <v>294</v>
      </c>
      <c r="D160" s="35" t="s">
        <v>46</v>
      </c>
      <c r="E160" s="37" t="s">
        <v>295</v>
      </c>
      <c r="F160" s="38" t="s">
        <v>141</v>
      </c>
      <c r="G160" s="39">
        <v>357</v>
      </c>
      <c r="H160" s="40">
        <v>0</v>
      </c>
      <c r="I160" s="40">
        <f>ROUND(G160*H160,P4)</f>
        <v>0</v>
      </c>
      <c r="J160" s="35"/>
      <c r="O160" s="41">
        <f>I160*0.21</f>
        <v>0</v>
      </c>
      <c r="P160">
        <v>3</v>
      </c>
    </row>
    <row r="161">
      <c r="A161" s="35" t="s">
        <v>49</v>
      </c>
      <c r="B161" s="42"/>
      <c r="C161" s="43"/>
      <c r="D161" s="43"/>
      <c r="E161" s="37" t="s">
        <v>296</v>
      </c>
      <c r="F161" s="43"/>
      <c r="G161" s="43"/>
      <c r="H161" s="43"/>
      <c r="I161" s="43"/>
      <c r="J161" s="44"/>
    </row>
    <row r="162" ht="45">
      <c r="A162" s="35" t="s">
        <v>108</v>
      </c>
      <c r="B162" s="42"/>
      <c r="C162" s="43"/>
      <c r="D162" s="43"/>
      <c r="E162" s="49" t="s">
        <v>292</v>
      </c>
      <c r="F162" s="43"/>
      <c r="G162" s="43"/>
      <c r="H162" s="43"/>
      <c r="I162" s="43"/>
      <c r="J162" s="44"/>
    </row>
    <row r="163" ht="120">
      <c r="A163" s="35" t="s">
        <v>51</v>
      </c>
      <c r="B163" s="42"/>
      <c r="C163" s="43"/>
      <c r="D163" s="43"/>
      <c r="E163" s="37" t="s">
        <v>293</v>
      </c>
      <c r="F163" s="43"/>
      <c r="G163" s="43"/>
      <c r="H163" s="43"/>
      <c r="I163" s="43"/>
      <c r="J163" s="44"/>
    </row>
    <row r="164">
      <c r="A164" s="35" t="s">
        <v>44</v>
      </c>
      <c r="B164" s="35">
        <v>40</v>
      </c>
      <c r="C164" s="36" t="s">
        <v>297</v>
      </c>
      <c r="D164" s="35" t="s">
        <v>46</v>
      </c>
      <c r="E164" s="37" t="s">
        <v>298</v>
      </c>
      <c r="F164" s="38" t="s">
        <v>141</v>
      </c>
      <c r="G164" s="39">
        <v>22</v>
      </c>
      <c r="H164" s="40">
        <v>0</v>
      </c>
      <c r="I164" s="40">
        <f>ROUND(G164*H164,P4)</f>
        <v>0</v>
      </c>
      <c r="J164" s="35"/>
      <c r="O164" s="41">
        <f>I164*0.21</f>
        <v>0</v>
      </c>
      <c r="P164">
        <v>3</v>
      </c>
    </row>
    <row r="165">
      <c r="A165" s="35" t="s">
        <v>49</v>
      </c>
      <c r="B165" s="42"/>
      <c r="C165" s="43"/>
      <c r="D165" s="43"/>
      <c r="E165" s="37" t="s">
        <v>299</v>
      </c>
      <c r="F165" s="43"/>
      <c r="G165" s="43"/>
      <c r="H165" s="43"/>
      <c r="I165" s="43"/>
      <c r="J165" s="44"/>
    </row>
    <row r="166">
      <c r="A166" s="35" t="s">
        <v>108</v>
      </c>
      <c r="B166" s="42"/>
      <c r="C166" s="43"/>
      <c r="D166" s="43"/>
      <c r="E166" s="49" t="s">
        <v>279</v>
      </c>
      <c r="F166" s="43"/>
      <c r="G166" s="43"/>
      <c r="H166" s="43"/>
      <c r="I166" s="43"/>
      <c r="J166" s="44"/>
    </row>
    <row r="167" ht="195">
      <c r="A167" s="35" t="s">
        <v>51</v>
      </c>
      <c r="B167" s="42"/>
      <c r="C167" s="43"/>
      <c r="D167" s="43"/>
      <c r="E167" s="37" t="s">
        <v>300</v>
      </c>
      <c r="F167" s="43"/>
      <c r="G167" s="43"/>
      <c r="H167" s="43"/>
      <c r="I167" s="43"/>
      <c r="J167" s="44"/>
    </row>
    <row r="168">
      <c r="A168" s="35" t="s">
        <v>44</v>
      </c>
      <c r="B168" s="35">
        <v>41</v>
      </c>
      <c r="C168" s="36" t="s">
        <v>301</v>
      </c>
      <c r="D168" s="35" t="s">
        <v>46</v>
      </c>
      <c r="E168" s="37" t="s">
        <v>302</v>
      </c>
      <c r="F168" s="38" t="s">
        <v>141</v>
      </c>
      <c r="G168" s="39">
        <v>335</v>
      </c>
      <c r="H168" s="40">
        <v>0</v>
      </c>
      <c r="I168" s="40">
        <f>ROUND(G168*H168,P4)</f>
        <v>0</v>
      </c>
      <c r="J168" s="35"/>
      <c r="O168" s="41">
        <f>I168*0.21</f>
        <v>0</v>
      </c>
      <c r="P168">
        <v>3</v>
      </c>
    </row>
    <row r="169">
      <c r="A169" s="35" t="s">
        <v>49</v>
      </c>
      <c r="B169" s="42"/>
      <c r="C169" s="43"/>
      <c r="D169" s="43"/>
      <c r="E169" s="37" t="s">
        <v>303</v>
      </c>
      <c r="F169" s="43"/>
      <c r="G169" s="43"/>
      <c r="H169" s="43"/>
      <c r="I169" s="43"/>
      <c r="J169" s="44"/>
    </row>
    <row r="170">
      <c r="A170" s="35" t="s">
        <v>108</v>
      </c>
      <c r="B170" s="42"/>
      <c r="C170" s="43"/>
      <c r="D170" s="43"/>
      <c r="E170" s="49" t="s">
        <v>304</v>
      </c>
      <c r="F170" s="43"/>
      <c r="G170" s="43"/>
      <c r="H170" s="43"/>
      <c r="I170" s="43"/>
      <c r="J170" s="44"/>
    </row>
    <row r="171" ht="195">
      <c r="A171" s="35" t="s">
        <v>51</v>
      </c>
      <c r="B171" s="42"/>
      <c r="C171" s="43"/>
      <c r="D171" s="43"/>
      <c r="E171" s="37" t="s">
        <v>300</v>
      </c>
      <c r="F171" s="43"/>
      <c r="G171" s="43"/>
      <c r="H171" s="43"/>
      <c r="I171" s="43"/>
      <c r="J171" s="44"/>
    </row>
    <row r="172">
      <c r="A172" s="35" t="s">
        <v>44</v>
      </c>
      <c r="B172" s="35">
        <v>42</v>
      </c>
      <c r="C172" s="36" t="s">
        <v>305</v>
      </c>
      <c r="D172" s="35" t="s">
        <v>46</v>
      </c>
      <c r="E172" s="37" t="s">
        <v>306</v>
      </c>
      <c r="F172" s="38" t="s">
        <v>141</v>
      </c>
      <c r="G172" s="39">
        <v>357</v>
      </c>
      <c r="H172" s="40">
        <v>0</v>
      </c>
      <c r="I172" s="40">
        <f>ROUND(G172*H172,P4)</f>
        <v>0</v>
      </c>
      <c r="J172" s="35"/>
      <c r="O172" s="41">
        <f>I172*0.21</f>
        <v>0</v>
      </c>
      <c r="P172">
        <v>3</v>
      </c>
    </row>
    <row r="173">
      <c r="A173" s="35" t="s">
        <v>49</v>
      </c>
      <c r="B173" s="42"/>
      <c r="C173" s="43"/>
      <c r="D173" s="43"/>
      <c r="E173" s="45" t="s">
        <v>46</v>
      </c>
      <c r="F173" s="43"/>
      <c r="G173" s="43"/>
      <c r="H173" s="43"/>
      <c r="I173" s="43"/>
      <c r="J173" s="44"/>
    </row>
    <row r="174" ht="45">
      <c r="A174" s="35" t="s">
        <v>108</v>
      </c>
      <c r="B174" s="42"/>
      <c r="C174" s="43"/>
      <c r="D174" s="43"/>
      <c r="E174" s="49" t="s">
        <v>292</v>
      </c>
      <c r="F174" s="43"/>
      <c r="G174" s="43"/>
      <c r="H174" s="43"/>
      <c r="I174" s="43"/>
      <c r="J174" s="44"/>
    </row>
    <row r="175" ht="195">
      <c r="A175" s="35" t="s">
        <v>51</v>
      </c>
      <c r="B175" s="42"/>
      <c r="C175" s="43"/>
      <c r="D175" s="43"/>
      <c r="E175" s="37" t="s">
        <v>300</v>
      </c>
      <c r="F175" s="43"/>
      <c r="G175" s="43"/>
      <c r="H175" s="43"/>
      <c r="I175" s="43"/>
      <c r="J175" s="44"/>
    </row>
    <row r="176">
      <c r="A176" s="29" t="s">
        <v>41</v>
      </c>
      <c r="B176" s="30"/>
      <c r="C176" s="31" t="s">
        <v>307</v>
      </c>
      <c r="D176" s="32"/>
      <c r="E176" s="29" t="s">
        <v>308</v>
      </c>
      <c r="F176" s="32"/>
      <c r="G176" s="32"/>
      <c r="H176" s="32"/>
      <c r="I176" s="33">
        <f>SUMIFS(I177:I197,A177:A197,"P")</f>
        <v>0</v>
      </c>
      <c r="J176" s="34"/>
    </row>
    <row r="177" ht="30">
      <c r="A177" s="35" t="s">
        <v>44</v>
      </c>
      <c r="B177" s="35">
        <v>43</v>
      </c>
      <c r="C177" s="36" t="s">
        <v>309</v>
      </c>
      <c r="D177" s="35" t="s">
        <v>46</v>
      </c>
      <c r="E177" s="37" t="s">
        <v>310</v>
      </c>
      <c r="F177" s="38" t="s">
        <v>141</v>
      </c>
      <c r="G177" s="39">
        <v>93.849999999999994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>
      <c r="A178" s="35" t="s">
        <v>49</v>
      </c>
      <c r="B178" s="42"/>
      <c r="C178" s="43"/>
      <c r="D178" s="43"/>
      <c r="E178" s="37" t="s">
        <v>311</v>
      </c>
      <c r="F178" s="43"/>
      <c r="G178" s="43"/>
      <c r="H178" s="43"/>
      <c r="I178" s="43"/>
      <c r="J178" s="44"/>
    </row>
    <row r="179" ht="60">
      <c r="A179" s="35" t="s">
        <v>108</v>
      </c>
      <c r="B179" s="42"/>
      <c r="C179" s="43"/>
      <c r="D179" s="43"/>
      <c r="E179" s="49" t="s">
        <v>312</v>
      </c>
      <c r="F179" s="43"/>
      <c r="G179" s="43"/>
      <c r="H179" s="43"/>
      <c r="I179" s="43"/>
      <c r="J179" s="44"/>
    </row>
    <row r="180" ht="285">
      <c r="A180" s="35" t="s">
        <v>51</v>
      </c>
      <c r="B180" s="42"/>
      <c r="C180" s="43"/>
      <c r="D180" s="43"/>
      <c r="E180" s="37" t="s">
        <v>313</v>
      </c>
      <c r="F180" s="43"/>
      <c r="G180" s="43"/>
      <c r="H180" s="43"/>
      <c r="I180" s="43"/>
      <c r="J180" s="44"/>
    </row>
    <row r="181" ht="30">
      <c r="A181" s="35" t="s">
        <v>44</v>
      </c>
      <c r="B181" s="35">
        <v>44</v>
      </c>
      <c r="C181" s="36" t="s">
        <v>309</v>
      </c>
      <c r="D181" s="35" t="s">
        <v>137</v>
      </c>
      <c r="E181" s="37" t="s">
        <v>310</v>
      </c>
      <c r="F181" s="38" t="s">
        <v>141</v>
      </c>
      <c r="G181" s="39">
        <v>187.69999999999999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 ht="30">
      <c r="A182" s="35" t="s">
        <v>49</v>
      </c>
      <c r="B182" s="42"/>
      <c r="C182" s="43"/>
      <c r="D182" s="43"/>
      <c r="E182" s="37" t="s">
        <v>314</v>
      </c>
      <c r="F182" s="43"/>
      <c r="G182" s="43"/>
      <c r="H182" s="43"/>
      <c r="I182" s="43"/>
      <c r="J182" s="44"/>
    </row>
    <row r="183">
      <c r="A183" s="35" t="s">
        <v>108</v>
      </c>
      <c r="B183" s="42"/>
      <c r="C183" s="43"/>
      <c r="D183" s="43"/>
      <c r="E183" s="49" t="s">
        <v>315</v>
      </c>
      <c r="F183" s="43"/>
      <c r="G183" s="43"/>
      <c r="H183" s="43"/>
      <c r="I183" s="43"/>
      <c r="J183" s="44"/>
    </row>
    <row r="184" ht="285">
      <c r="A184" s="35" t="s">
        <v>51</v>
      </c>
      <c r="B184" s="42"/>
      <c r="C184" s="43"/>
      <c r="D184" s="43"/>
      <c r="E184" s="37" t="s">
        <v>313</v>
      </c>
      <c r="F184" s="43"/>
      <c r="G184" s="43"/>
      <c r="H184" s="43"/>
      <c r="I184" s="43"/>
      <c r="J184" s="44"/>
    </row>
    <row r="185">
      <c r="A185" s="35" t="s">
        <v>44</v>
      </c>
      <c r="B185" s="35">
        <v>45</v>
      </c>
      <c r="C185" s="36" t="s">
        <v>316</v>
      </c>
      <c r="D185" s="35" t="s">
        <v>46</v>
      </c>
      <c r="E185" s="37" t="s">
        <v>317</v>
      </c>
      <c r="F185" s="38" t="s">
        <v>141</v>
      </c>
      <c r="G185" s="39">
        <v>93.849999999999994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>
      <c r="A186" s="35" t="s">
        <v>49</v>
      </c>
      <c r="B186" s="42"/>
      <c r="C186" s="43"/>
      <c r="D186" s="43"/>
      <c r="E186" s="37" t="s">
        <v>318</v>
      </c>
      <c r="F186" s="43"/>
      <c r="G186" s="43"/>
      <c r="H186" s="43"/>
      <c r="I186" s="43"/>
      <c r="J186" s="44"/>
    </row>
    <row r="187" ht="75">
      <c r="A187" s="35" t="s">
        <v>51</v>
      </c>
      <c r="B187" s="42"/>
      <c r="C187" s="43"/>
      <c r="D187" s="43"/>
      <c r="E187" s="37" t="s">
        <v>319</v>
      </c>
      <c r="F187" s="43"/>
      <c r="G187" s="43"/>
      <c r="H187" s="43"/>
      <c r="I187" s="43"/>
      <c r="J187" s="44"/>
    </row>
    <row r="188">
      <c r="A188" s="35" t="s">
        <v>44</v>
      </c>
      <c r="B188" s="35">
        <v>46</v>
      </c>
      <c r="C188" s="36" t="s">
        <v>320</v>
      </c>
      <c r="D188" s="35" t="s">
        <v>46</v>
      </c>
      <c r="E188" s="37" t="s">
        <v>321</v>
      </c>
      <c r="F188" s="38" t="s">
        <v>106</v>
      </c>
      <c r="G188" s="39">
        <v>35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 ht="30">
      <c r="A189" s="35" t="s">
        <v>49</v>
      </c>
      <c r="B189" s="42"/>
      <c r="C189" s="43"/>
      <c r="D189" s="43"/>
      <c r="E189" s="37" t="s">
        <v>322</v>
      </c>
      <c r="F189" s="43"/>
      <c r="G189" s="43"/>
      <c r="H189" s="43"/>
      <c r="I189" s="43"/>
      <c r="J189" s="44"/>
    </row>
    <row r="190" ht="135">
      <c r="A190" s="35" t="s">
        <v>51</v>
      </c>
      <c r="B190" s="42"/>
      <c r="C190" s="43"/>
      <c r="D190" s="43"/>
      <c r="E190" s="37" t="s">
        <v>323</v>
      </c>
      <c r="F190" s="43"/>
      <c r="G190" s="43"/>
      <c r="H190" s="43"/>
      <c r="I190" s="43"/>
      <c r="J190" s="44"/>
    </row>
    <row r="191">
      <c r="A191" s="35" t="s">
        <v>44</v>
      </c>
      <c r="B191" s="35">
        <v>47</v>
      </c>
      <c r="C191" s="36" t="s">
        <v>324</v>
      </c>
      <c r="D191" s="35" t="s">
        <v>46</v>
      </c>
      <c r="E191" s="37" t="s">
        <v>325</v>
      </c>
      <c r="F191" s="38" t="s">
        <v>147</v>
      </c>
      <c r="G191" s="39">
        <v>1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 ht="105">
      <c r="A192" s="35" t="s">
        <v>49</v>
      </c>
      <c r="B192" s="42"/>
      <c r="C192" s="43"/>
      <c r="D192" s="43"/>
      <c r="E192" s="37" t="s">
        <v>326</v>
      </c>
      <c r="F192" s="43"/>
      <c r="G192" s="43"/>
      <c r="H192" s="43"/>
      <c r="I192" s="43"/>
      <c r="J192" s="44"/>
    </row>
    <row r="193" ht="150">
      <c r="A193" s="35" t="s">
        <v>51</v>
      </c>
      <c r="B193" s="42"/>
      <c r="C193" s="43"/>
      <c r="D193" s="43"/>
      <c r="E193" s="37" t="s">
        <v>327</v>
      </c>
      <c r="F193" s="43"/>
      <c r="G193" s="43"/>
      <c r="H193" s="43"/>
      <c r="I193" s="43"/>
      <c r="J193" s="44"/>
    </row>
    <row r="194">
      <c r="A194" s="35" t="s">
        <v>44</v>
      </c>
      <c r="B194" s="35">
        <v>48</v>
      </c>
      <c r="C194" s="36" t="s">
        <v>328</v>
      </c>
      <c r="D194" s="35" t="s">
        <v>46</v>
      </c>
      <c r="E194" s="37" t="s">
        <v>329</v>
      </c>
      <c r="F194" s="38" t="s">
        <v>141</v>
      </c>
      <c r="G194" s="39">
        <v>6.7199999999999998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>
      <c r="A195" s="35" t="s">
        <v>49</v>
      </c>
      <c r="B195" s="42"/>
      <c r="C195" s="43"/>
      <c r="D195" s="43"/>
      <c r="E195" s="37" t="s">
        <v>330</v>
      </c>
      <c r="F195" s="43"/>
      <c r="G195" s="43"/>
      <c r="H195" s="43"/>
      <c r="I195" s="43"/>
      <c r="J195" s="44"/>
    </row>
    <row r="196" ht="45">
      <c r="A196" s="35" t="s">
        <v>108</v>
      </c>
      <c r="B196" s="42"/>
      <c r="C196" s="43"/>
      <c r="D196" s="43"/>
      <c r="E196" s="49" t="s">
        <v>331</v>
      </c>
      <c r="F196" s="43"/>
      <c r="G196" s="43"/>
      <c r="H196" s="43"/>
      <c r="I196" s="43"/>
      <c r="J196" s="44"/>
    </row>
    <row r="197" ht="120">
      <c r="A197" s="35" t="s">
        <v>51</v>
      </c>
      <c r="B197" s="42"/>
      <c r="C197" s="43"/>
      <c r="D197" s="43"/>
      <c r="E197" s="37" t="s">
        <v>332</v>
      </c>
      <c r="F197" s="43"/>
      <c r="G197" s="43"/>
      <c r="H197" s="43"/>
      <c r="I197" s="43"/>
      <c r="J197" s="44"/>
    </row>
    <row r="198">
      <c r="A198" s="29" t="s">
        <v>41</v>
      </c>
      <c r="B198" s="30"/>
      <c r="C198" s="31" t="s">
        <v>333</v>
      </c>
      <c r="D198" s="32"/>
      <c r="E198" s="29" t="s">
        <v>334</v>
      </c>
      <c r="F198" s="32"/>
      <c r="G198" s="32"/>
      <c r="H198" s="32"/>
      <c r="I198" s="33">
        <f>SUMIFS(I199:I209,A199:A209,"P")</f>
        <v>0</v>
      </c>
      <c r="J198" s="34"/>
    </row>
    <row r="199">
      <c r="A199" s="35" t="s">
        <v>44</v>
      </c>
      <c r="B199" s="35">
        <v>49</v>
      </c>
      <c r="C199" s="36" t="s">
        <v>335</v>
      </c>
      <c r="D199" s="35" t="s">
        <v>46</v>
      </c>
      <c r="E199" s="37" t="s">
        <v>336</v>
      </c>
      <c r="F199" s="38" t="s">
        <v>106</v>
      </c>
      <c r="G199" s="39">
        <v>5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 ht="30">
      <c r="A200" s="35" t="s">
        <v>49</v>
      </c>
      <c r="B200" s="42"/>
      <c r="C200" s="43"/>
      <c r="D200" s="43"/>
      <c r="E200" s="37" t="s">
        <v>337</v>
      </c>
      <c r="F200" s="43"/>
      <c r="G200" s="43"/>
      <c r="H200" s="43"/>
      <c r="I200" s="43"/>
      <c r="J200" s="44"/>
    </row>
    <row r="201" ht="330">
      <c r="A201" s="35" t="s">
        <v>51</v>
      </c>
      <c r="B201" s="42"/>
      <c r="C201" s="43"/>
      <c r="D201" s="43"/>
      <c r="E201" s="37" t="s">
        <v>338</v>
      </c>
      <c r="F201" s="43"/>
      <c r="G201" s="43"/>
      <c r="H201" s="43"/>
      <c r="I201" s="43"/>
      <c r="J201" s="44"/>
    </row>
    <row r="202">
      <c r="A202" s="35" t="s">
        <v>44</v>
      </c>
      <c r="B202" s="35">
        <v>50</v>
      </c>
      <c r="C202" s="36" t="s">
        <v>339</v>
      </c>
      <c r="D202" s="35" t="s">
        <v>46</v>
      </c>
      <c r="E202" s="37" t="s">
        <v>340</v>
      </c>
      <c r="F202" s="38" t="s">
        <v>106</v>
      </c>
      <c r="G202" s="39">
        <v>90.299999999999997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30">
      <c r="A203" s="35" t="s">
        <v>49</v>
      </c>
      <c r="B203" s="42"/>
      <c r="C203" s="43"/>
      <c r="D203" s="43"/>
      <c r="E203" s="37" t="s">
        <v>341</v>
      </c>
      <c r="F203" s="43"/>
      <c r="G203" s="43"/>
      <c r="H203" s="43"/>
      <c r="I203" s="43"/>
      <c r="J203" s="44"/>
    </row>
    <row r="204">
      <c r="A204" s="35" t="s">
        <v>108</v>
      </c>
      <c r="B204" s="42"/>
      <c r="C204" s="43"/>
      <c r="D204" s="43"/>
      <c r="E204" s="49" t="s">
        <v>342</v>
      </c>
      <c r="F204" s="43"/>
      <c r="G204" s="43"/>
      <c r="H204" s="43"/>
      <c r="I204" s="43"/>
      <c r="J204" s="44"/>
    </row>
    <row r="205" ht="315">
      <c r="A205" s="35" t="s">
        <v>51</v>
      </c>
      <c r="B205" s="42"/>
      <c r="C205" s="43"/>
      <c r="D205" s="43"/>
      <c r="E205" s="37" t="s">
        <v>343</v>
      </c>
      <c r="F205" s="43"/>
      <c r="G205" s="43"/>
      <c r="H205" s="43"/>
      <c r="I205" s="43"/>
      <c r="J205" s="44"/>
    </row>
    <row r="206">
      <c r="A206" s="35" t="s">
        <v>44</v>
      </c>
      <c r="B206" s="35">
        <v>51</v>
      </c>
      <c r="C206" s="36" t="s">
        <v>344</v>
      </c>
      <c r="D206" s="35" t="s">
        <v>46</v>
      </c>
      <c r="E206" s="37" t="s">
        <v>345</v>
      </c>
      <c r="F206" s="38" t="s">
        <v>106</v>
      </c>
      <c r="G206" s="39">
        <v>12.4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 ht="30">
      <c r="A207" s="35" t="s">
        <v>49</v>
      </c>
      <c r="B207" s="42"/>
      <c r="C207" s="43"/>
      <c r="D207" s="43"/>
      <c r="E207" s="37" t="s">
        <v>346</v>
      </c>
      <c r="F207" s="43"/>
      <c r="G207" s="43"/>
      <c r="H207" s="43"/>
      <c r="I207" s="43"/>
      <c r="J207" s="44"/>
    </row>
    <row r="208">
      <c r="A208" s="35" t="s">
        <v>108</v>
      </c>
      <c r="B208" s="42"/>
      <c r="C208" s="43"/>
      <c r="D208" s="43"/>
      <c r="E208" s="49" t="s">
        <v>347</v>
      </c>
      <c r="F208" s="43"/>
      <c r="G208" s="43"/>
      <c r="H208" s="43"/>
      <c r="I208" s="43"/>
      <c r="J208" s="44"/>
    </row>
    <row r="209" ht="315">
      <c r="A209" s="35" t="s">
        <v>51</v>
      </c>
      <c r="B209" s="42"/>
      <c r="C209" s="43"/>
      <c r="D209" s="43"/>
      <c r="E209" s="37" t="s">
        <v>343</v>
      </c>
      <c r="F209" s="43"/>
      <c r="G209" s="43"/>
      <c r="H209" s="43"/>
      <c r="I209" s="43"/>
      <c r="J209" s="44"/>
    </row>
    <row r="210">
      <c r="A210" s="29" t="s">
        <v>41</v>
      </c>
      <c r="B210" s="30"/>
      <c r="C210" s="31" t="s">
        <v>102</v>
      </c>
      <c r="D210" s="32"/>
      <c r="E210" s="29" t="s">
        <v>103</v>
      </c>
      <c r="F210" s="32"/>
      <c r="G210" s="32"/>
      <c r="H210" s="32"/>
      <c r="I210" s="33">
        <f>SUMIFS(I211:I255,A211:A255,"P")</f>
        <v>0</v>
      </c>
      <c r="J210" s="34"/>
    </row>
    <row r="211">
      <c r="A211" s="35" t="s">
        <v>44</v>
      </c>
      <c r="B211" s="35">
        <v>52</v>
      </c>
      <c r="C211" s="36" t="s">
        <v>348</v>
      </c>
      <c r="D211" s="35" t="s">
        <v>46</v>
      </c>
      <c r="E211" s="37" t="s">
        <v>349</v>
      </c>
      <c r="F211" s="38" t="s">
        <v>106</v>
      </c>
      <c r="G211" s="39">
        <v>27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 ht="30">
      <c r="A212" s="35" t="s">
        <v>49</v>
      </c>
      <c r="B212" s="42"/>
      <c r="C212" s="43"/>
      <c r="D212" s="43"/>
      <c r="E212" s="37" t="s">
        <v>350</v>
      </c>
      <c r="F212" s="43"/>
      <c r="G212" s="43"/>
      <c r="H212" s="43"/>
      <c r="I212" s="43"/>
      <c r="J212" s="44"/>
    </row>
    <row r="213" ht="45">
      <c r="A213" s="35" t="s">
        <v>108</v>
      </c>
      <c r="B213" s="42"/>
      <c r="C213" s="43"/>
      <c r="D213" s="43"/>
      <c r="E213" s="49" t="s">
        <v>351</v>
      </c>
      <c r="F213" s="43"/>
      <c r="G213" s="43"/>
      <c r="H213" s="43"/>
      <c r="I213" s="43"/>
      <c r="J213" s="44"/>
    </row>
    <row r="214" ht="45">
      <c r="A214" s="35" t="s">
        <v>51</v>
      </c>
      <c r="B214" s="42"/>
      <c r="C214" s="43"/>
      <c r="D214" s="43"/>
      <c r="E214" s="37" t="s">
        <v>352</v>
      </c>
      <c r="F214" s="43"/>
      <c r="G214" s="43"/>
      <c r="H214" s="43"/>
      <c r="I214" s="43"/>
      <c r="J214" s="44"/>
    </row>
    <row r="215">
      <c r="A215" s="35" t="s">
        <v>44</v>
      </c>
      <c r="B215" s="35">
        <v>53</v>
      </c>
      <c r="C215" s="36" t="s">
        <v>353</v>
      </c>
      <c r="D215" s="35" t="s">
        <v>46</v>
      </c>
      <c r="E215" s="37" t="s">
        <v>354</v>
      </c>
      <c r="F215" s="38" t="s">
        <v>106</v>
      </c>
      <c r="G215" s="39">
        <v>19.199999999999999</v>
      </c>
      <c r="H215" s="40">
        <v>0</v>
      </c>
      <c r="I215" s="40">
        <f>ROUND(G215*H215,P4)</f>
        <v>0</v>
      </c>
      <c r="J215" s="35"/>
      <c r="O215" s="41">
        <f>I215*0.21</f>
        <v>0</v>
      </c>
      <c r="P215">
        <v>3</v>
      </c>
    </row>
    <row r="216">
      <c r="A216" s="35" t="s">
        <v>49</v>
      </c>
      <c r="B216" s="42"/>
      <c r="C216" s="43"/>
      <c r="D216" s="43"/>
      <c r="E216" s="45" t="s">
        <v>46</v>
      </c>
      <c r="F216" s="43"/>
      <c r="G216" s="43"/>
      <c r="H216" s="43"/>
      <c r="I216" s="43"/>
      <c r="J216" s="44"/>
    </row>
    <row r="217" ht="45">
      <c r="A217" s="35" t="s">
        <v>108</v>
      </c>
      <c r="B217" s="42"/>
      <c r="C217" s="43"/>
      <c r="D217" s="43"/>
      <c r="E217" s="49" t="s">
        <v>355</v>
      </c>
      <c r="F217" s="43"/>
      <c r="G217" s="43"/>
      <c r="H217" s="43"/>
      <c r="I217" s="43"/>
      <c r="J217" s="44"/>
    </row>
    <row r="218" ht="120">
      <c r="A218" s="35" t="s">
        <v>51</v>
      </c>
      <c r="B218" s="42"/>
      <c r="C218" s="43"/>
      <c r="D218" s="43"/>
      <c r="E218" s="37" t="s">
        <v>356</v>
      </c>
      <c r="F218" s="43"/>
      <c r="G218" s="43"/>
      <c r="H218" s="43"/>
      <c r="I218" s="43"/>
      <c r="J218" s="44"/>
    </row>
    <row r="219" ht="30">
      <c r="A219" s="35" t="s">
        <v>44</v>
      </c>
      <c r="B219" s="35">
        <v>54</v>
      </c>
      <c r="C219" s="36" t="s">
        <v>357</v>
      </c>
      <c r="D219" s="35" t="s">
        <v>46</v>
      </c>
      <c r="E219" s="37" t="s">
        <v>358</v>
      </c>
      <c r="F219" s="38" t="s">
        <v>91</v>
      </c>
      <c r="G219" s="39">
        <v>18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 ht="30">
      <c r="A220" s="35" t="s">
        <v>49</v>
      </c>
      <c r="B220" s="42"/>
      <c r="C220" s="43"/>
      <c r="D220" s="43"/>
      <c r="E220" s="37" t="s">
        <v>359</v>
      </c>
      <c r="F220" s="43"/>
      <c r="G220" s="43"/>
      <c r="H220" s="43"/>
      <c r="I220" s="43"/>
      <c r="J220" s="44"/>
    </row>
    <row r="221" ht="30">
      <c r="A221" s="35" t="s">
        <v>51</v>
      </c>
      <c r="B221" s="42"/>
      <c r="C221" s="43"/>
      <c r="D221" s="43"/>
      <c r="E221" s="37" t="s">
        <v>360</v>
      </c>
      <c r="F221" s="43"/>
      <c r="G221" s="43"/>
      <c r="H221" s="43"/>
      <c r="I221" s="43"/>
      <c r="J221" s="44"/>
    </row>
    <row r="222">
      <c r="A222" s="35" t="s">
        <v>44</v>
      </c>
      <c r="B222" s="35">
        <v>55</v>
      </c>
      <c r="C222" s="36" t="s">
        <v>361</v>
      </c>
      <c r="D222" s="35" t="s">
        <v>46</v>
      </c>
      <c r="E222" s="37" t="s">
        <v>362</v>
      </c>
      <c r="F222" s="38" t="s">
        <v>91</v>
      </c>
      <c r="G222" s="39">
        <v>2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49</v>
      </c>
      <c r="B223" s="42"/>
      <c r="C223" s="43"/>
      <c r="D223" s="43"/>
      <c r="E223" s="45" t="s">
        <v>46</v>
      </c>
      <c r="F223" s="43"/>
      <c r="G223" s="43"/>
      <c r="H223" s="43"/>
      <c r="I223" s="43"/>
      <c r="J223" s="44"/>
    </row>
    <row r="224" ht="60">
      <c r="A224" s="35" t="s">
        <v>51</v>
      </c>
      <c r="B224" s="42"/>
      <c r="C224" s="43"/>
      <c r="D224" s="43"/>
      <c r="E224" s="37" t="s">
        <v>363</v>
      </c>
      <c r="F224" s="43"/>
      <c r="G224" s="43"/>
      <c r="H224" s="43"/>
      <c r="I224" s="43"/>
      <c r="J224" s="44"/>
    </row>
    <row r="225" ht="30">
      <c r="A225" s="35" t="s">
        <v>44</v>
      </c>
      <c r="B225" s="35">
        <v>56</v>
      </c>
      <c r="C225" s="36" t="s">
        <v>364</v>
      </c>
      <c r="D225" s="35" t="s">
        <v>46</v>
      </c>
      <c r="E225" s="37" t="s">
        <v>365</v>
      </c>
      <c r="F225" s="38" t="s">
        <v>106</v>
      </c>
      <c r="G225" s="39">
        <v>29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>
      <c r="A226" s="35" t="s">
        <v>49</v>
      </c>
      <c r="B226" s="42"/>
      <c r="C226" s="43"/>
      <c r="D226" s="43"/>
      <c r="E226" s="37" t="s">
        <v>366</v>
      </c>
      <c r="F226" s="43"/>
      <c r="G226" s="43"/>
      <c r="H226" s="43"/>
      <c r="I226" s="43"/>
      <c r="J226" s="44"/>
    </row>
    <row r="227" ht="60">
      <c r="A227" s="35" t="s">
        <v>108</v>
      </c>
      <c r="B227" s="42"/>
      <c r="C227" s="43"/>
      <c r="D227" s="43"/>
      <c r="E227" s="49" t="s">
        <v>367</v>
      </c>
      <c r="F227" s="43"/>
      <c r="G227" s="43"/>
      <c r="H227" s="43"/>
      <c r="I227" s="43"/>
      <c r="J227" s="44"/>
    </row>
    <row r="228" ht="90">
      <c r="A228" s="35" t="s">
        <v>51</v>
      </c>
      <c r="B228" s="42"/>
      <c r="C228" s="43"/>
      <c r="D228" s="43"/>
      <c r="E228" s="37" t="s">
        <v>368</v>
      </c>
      <c r="F228" s="43"/>
      <c r="G228" s="43"/>
      <c r="H228" s="43"/>
      <c r="I228" s="43"/>
      <c r="J228" s="44"/>
    </row>
    <row r="229" ht="30">
      <c r="A229" s="35" t="s">
        <v>44</v>
      </c>
      <c r="B229" s="35">
        <v>57</v>
      </c>
      <c r="C229" s="36" t="s">
        <v>369</v>
      </c>
      <c r="D229" s="35" t="s">
        <v>46</v>
      </c>
      <c r="E229" s="37" t="s">
        <v>370</v>
      </c>
      <c r="F229" s="38" t="s">
        <v>106</v>
      </c>
      <c r="G229" s="39">
        <v>13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>
      <c r="A230" s="35" t="s">
        <v>49</v>
      </c>
      <c r="B230" s="42"/>
      <c r="C230" s="43"/>
      <c r="D230" s="43"/>
      <c r="E230" s="45" t="s">
        <v>46</v>
      </c>
      <c r="F230" s="43"/>
      <c r="G230" s="43"/>
      <c r="H230" s="43"/>
      <c r="I230" s="43"/>
      <c r="J230" s="44"/>
    </row>
    <row r="231" ht="45">
      <c r="A231" s="35" t="s">
        <v>108</v>
      </c>
      <c r="B231" s="42"/>
      <c r="C231" s="43"/>
      <c r="D231" s="43"/>
      <c r="E231" s="49" t="s">
        <v>371</v>
      </c>
      <c r="F231" s="43"/>
      <c r="G231" s="43"/>
      <c r="H231" s="43"/>
      <c r="I231" s="43"/>
      <c r="J231" s="44"/>
    </row>
    <row r="232" ht="90">
      <c r="A232" s="35" t="s">
        <v>51</v>
      </c>
      <c r="B232" s="42"/>
      <c r="C232" s="43"/>
      <c r="D232" s="43"/>
      <c r="E232" s="37" t="s">
        <v>368</v>
      </c>
      <c r="F232" s="43"/>
      <c r="G232" s="43"/>
      <c r="H232" s="43"/>
      <c r="I232" s="43"/>
      <c r="J232" s="44"/>
    </row>
    <row r="233">
      <c r="A233" s="35" t="s">
        <v>44</v>
      </c>
      <c r="B233" s="35">
        <v>58</v>
      </c>
      <c r="C233" s="36" t="s">
        <v>372</v>
      </c>
      <c r="D233" s="35" t="s">
        <v>46</v>
      </c>
      <c r="E233" s="37" t="s">
        <v>373</v>
      </c>
      <c r="F233" s="38" t="s">
        <v>106</v>
      </c>
      <c r="G233" s="39">
        <v>19.199999999999999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 ht="45">
      <c r="A234" s="35" t="s">
        <v>49</v>
      </c>
      <c r="B234" s="42"/>
      <c r="C234" s="43"/>
      <c r="D234" s="43"/>
      <c r="E234" s="37" t="s">
        <v>374</v>
      </c>
      <c r="F234" s="43"/>
      <c r="G234" s="43"/>
      <c r="H234" s="43"/>
      <c r="I234" s="43"/>
      <c r="J234" s="44"/>
    </row>
    <row r="235" ht="45">
      <c r="A235" s="35" t="s">
        <v>108</v>
      </c>
      <c r="B235" s="42"/>
      <c r="C235" s="43"/>
      <c r="D235" s="43"/>
      <c r="E235" s="49" t="s">
        <v>355</v>
      </c>
      <c r="F235" s="43"/>
      <c r="G235" s="43"/>
      <c r="H235" s="43"/>
      <c r="I235" s="43"/>
      <c r="J235" s="44"/>
    </row>
    <row r="236" ht="90">
      <c r="A236" s="35" t="s">
        <v>51</v>
      </c>
      <c r="B236" s="42"/>
      <c r="C236" s="43"/>
      <c r="D236" s="43"/>
      <c r="E236" s="37" t="s">
        <v>375</v>
      </c>
      <c r="F236" s="43"/>
      <c r="G236" s="43"/>
      <c r="H236" s="43"/>
      <c r="I236" s="43"/>
      <c r="J236" s="44"/>
    </row>
    <row r="237">
      <c r="A237" s="35" t="s">
        <v>44</v>
      </c>
      <c r="B237" s="35">
        <v>59</v>
      </c>
      <c r="C237" s="36" t="s">
        <v>376</v>
      </c>
      <c r="D237" s="35" t="s">
        <v>46</v>
      </c>
      <c r="E237" s="37" t="s">
        <v>377</v>
      </c>
      <c r="F237" s="38" t="s">
        <v>106</v>
      </c>
      <c r="G237" s="39">
        <v>72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>
      <c r="A238" s="35" t="s">
        <v>49</v>
      </c>
      <c r="B238" s="42"/>
      <c r="C238" s="43"/>
      <c r="D238" s="43"/>
      <c r="E238" s="37" t="s">
        <v>378</v>
      </c>
      <c r="F238" s="43"/>
      <c r="G238" s="43"/>
      <c r="H238" s="43"/>
      <c r="I238" s="43"/>
      <c r="J238" s="44"/>
    </row>
    <row r="239" ht="45">
      <c r="A239" s="35" t="s">
        <v>108</v>
      </c>
      <c r="B239" s="42"/>
      <c r="C239" s="43"/>
      <c r="D239" s="43"/>
      <c r="E239" s="49" t="s">
        <v>379</v>
      </c>
      <c r="F239" s="43"/>
      <c r="G239" s="43"/>
      <c r="H239" s="43"/>
      <c r="I239" s="43"/>
      <c r="J239" s="44"/>
    </row>
    <row r="240" ht="90">
      <c r="A240" s="35" t="s">
        <v>51</v>
      </c>
      <c r="B240" s="42"/>
      <c r="C240" s="43"/>
      <c r="D240" s="43"/>
      <c r="E240" s="37" t="s">
        <v>375</v>
      </c>
      <c r="F240" s="43"/>
      <c r="G240" s="43"/>
      <c r="H240" s="43"/>
      <c r="I240" s="43"/>
      <c r="J240" s="44"/>
    </row>
    <row r="241">
      <c r="A241" s="35" t="s">
        <v>44</v>
      </c>
      <c r="B241" s="35">
        <v>60</v>
      </c>
      <c r="C241" s="36" t="s">
        <v>380</v>
      </c>
      <c r="D241" s="35" t="s">
        <v>46</v>
      </c>
      <c r="E241" s="37" t="s">
        <v>381</v>
      </c>
      <c r="F241" s="38" t="s">
        <v>91</v>
      </c>
      <c r="G241" s="39">
        <v>1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30">
      <c r="A242" s="35" t="s">
        <v>49</v>
      </c>
      <c r="B242" s="42"/>
      <c r="C242" s="43"/>
      <c r="D242" s="43"/>
      <c r="E242" s="37" t="s">
        <v>382</v>
      </c>
      <c r="F242" s="43"/>
      <c r="G242" s="43"/>
      <c r="H242" s="43"/>
      <c r="I242" s="43"/>
      <c r="J242" s="44"/>
    </row>
    <row r="243" ht="135">
      <c r="A243" s="35" t="s">
        <v>51</v>
      </c>
      <c r="B243" s="42"/>
      <c r="C243" s="43"/>
      <c r="D243" s="43"/>
      <c r="E243" s="37" t="s">
        <v>383</v>
      </c>
      <c r="F243" s="43"/>
      <c r="G243" s="43"/>
      <c r="H243" s="43"/>
      <c r="I243" s="43"/>
      <c r="J243" s="44"/>
    </row>
    <row r="244">
      <c r="A244" s="35" t="s">
        <v>44</v>
      </c>
      <c r="B244" s="35">
        <v>61</v>
      </c>
      <c r="C244" s="36" t="s">
        <v>384</v>
      </c>
      <c r="D244" s="35" t="s">
        <v>46</v>
      </c>
      <c r="E244" s="37" t="s">
        <v>385</v>
      </c>
      <c r="F244" s="38" t="s">
        <v>156</v>
      </c>
      <c r="G244" s="39">
        <v>146.97499999999999</v>
      </c>
      <c r="H244" s="40">
        <v>0</v>
      </c>
      <c r="I244" s="40">
        <f>ROUND(G244*H244,P4)</f>
        <v>0</v>
      </c>
      <c r="J244" s="35"/>
      <c r="O244" s="41">
        <f>I244*0.21</f>
        <v>0</v>
      </c>
      <c r="P244">
        <v>3</v>
      </c>
    </row>
    <row r="245" ht="45">
      <c r="A245" s="35" t="s">
        <v>49</v>
      </c>
      <c r="B245" s="42"/>
      <c r="C245" s="43"/>
      <c r="D245" s="43"/>
      <c r="E245" s="37" t="s">
        <v>386</v>
      </c>
      <c r="F245" s="43"/>
      <c r="G245" s="43"/>
      <c r="H245" s="43"/>
      <c r="I245" s="43"/>
      <c r="J245" s="44"/>
    </row>
    <row r="246" ht="75">
      <c r="A246" s="35" t="s">
        <v>108</v>
      </c>
      <c r="B246" s="42"/>
      <c r="C246" s="43"/>
      <c r="D246" s="43"/>
      <c r="E246" s="49" t="s">
        <v>387</v>
      </c>
      <c r="F246" s="43"/>
      <c r="G246" s="43"/>
      <c r="H246" s="43"/>
      <c r="I246" s="43"/>
      <c r="J246" s="44"/>
    </row>
    <row r="247" ht="180">
      <c r="A247" s="35" t="s">
        <v>51</v>
      </c>
      <c r="B247" s="42"/>
      <c r="C247" s="43"/>
      <c r="D247" s="43"/>
      <c r="E247" s="37" t="s">
        <v>388</v>
      </c>
      <c r="F247" s="43"/>
      <c r="G247" s="43"/>
      <c r="H247" s="43"/>
      <c r="I247" s="43"/>
      <c r="J247" s="44"/>
    </row>
    <row r="248">
      <c r="A248" s="35" t="s">
        <v>44</v>
      </c>
      <c r="B248" s="35">
        <v>62</v>
      </c>
      <c r="C248" s="36" t="s">
        <v>389</v>
      </c>
      <c r="D248" s="35" t="s">
        <v>46</v>
      </c>
      <c r="E248" s="37" t="s">
        <v>390</v>
      </c>
      <c r="F248" s="38" t="s">
        <v>156</v>
      </c>
      <c r="G248" s="39">
        <v>27.34</v>
      </c>
      <c r="H248" s="40">
        <v>0</v>
      </c>
      <c r="I248" s="40">
        <f>ROUND(G248*H248,P4)</f>
        <v>0</v>
      </c>
      <c r="J248" s="35"/>
      <c r="O248" s="41">
        <f>I248*0.21</f>
        <v>0</v>
      </c>
      <c r="P248">
        <v>3</v>
      </c>
    </row>
    <row r="249" ht="30">
      <c r="A249" s="35" t="s">
        <v>49</v>
      </c>
      <c r="B249" s="42"/>
      <c r="C249" s="43"/>
      <c r="D249" s="43"/>
      <c r="E249" s="37" t="s">
        <v>391</v>
      </c>
      <c r="F249" s="43"/>
      <c r="G249" s="43"/>
      <c r="H249" s="43"/>
      <c r="I249" s="43"/>
      <c r="J249" s="44"/>
    </row>
    <row r="250" ht="75">
      <c r="A250" s="35" t="s">
        <v>108</v>
      </c>
      <c r="B250" s="42"/>
      <c r="C250" s="43"/>
      <c r="D250" s="43"/>
      <c r="E250" s="49" t="s">
        <v>392</v>
      </c>
      <c r="F250" s="43"/>
      <c r="G250" s="43"/>
      <c r="H250" s="43"/>
      <c r="I250" s="43"/>
      <c r="J250" s="44"/>
    </row>
    <row r="251" ht="180">
      <c r="A251" s="35" t="s">
        <v>51</v>
      </c>
      <c r="B251" s="42"/>
      <c r="C251" s="43"/>
      <c r="D251" s="43"/>
      <c r="E251" s="37" t="s">
        <v>388</v>
      </c>
      <c r="F251" s="43"/>
      <c r="G251" s="43"/>
      <c r="H251" s="43"/>
      <c r="I251" s="43"/>
      <c r="J251" s="44"/>
    </row>
    <row r="252">
      <c r="A252" s="35" t="s">
        <v>44</v>
      </c>
      <c r="B252" s="35">
        <v>63</v>
      </c>
      <c r="C252" s="36" t="s">
        <v>393</v>
      </c>
      <c r="D252" s="35" t="s">
        <v>46</v>
      </c>
      <c r="E252" s="37" t="s">
        <v>394</v>
      </c>
      <c r="F252" s="38" t="s">
        <v>124</v>
      </c>
      <c r="G252" s="39">
        <v>0.65000000000000002</v>
      </c>
      <c r="H252" s="40">
        <v>0</v>
      </c>
      <c r="I252" s="40">
        <f>ROUND(G252*H252,P4)</f>
        <v>0</v>
      </c>
      <c r="J252" s="35"/>
      <c r="O252" s="41">
        <f>I252*0.21</f>
        <v>0</v>
      </c>
      <c r="P252">
        <v>3</v>
      </c>
    </row>
    <row r="253" ht="30">
      <c r="A253" s="35" t="s">
        <v>49</v>
      </c>
      <c r="B253" s="42"/>
      <c r="C253" s="43"/>
      <c r="D253" s="43"/>
      <c r="E253" s="37" t="s">
        <v>395</v>
      </c>
      <c r="F253" s="43"/>
      <c r="G253" s="43"/>
      <c r="H253" s="43"/>
      <c r="I253" s="43"/>
      <c r="J253" s="44"/>
    </row>
    <row r="254">
      <c r="A254" s="35" t="s">
        <v>108</v>
      </c>
      <c r="B254" s="42"/>
      <c r="C254" s="43"/>
      <c r="D254" s="43"/>
      <c r="E254" s="49" t="s">
        <v>396</v>
      </c>
      <c r="F254" s="43"/>
      <c r="G254" s="43"/>
      <c r="H254" s="43"/>
      <c r="I254" s="43"/>
      <c r="J254" s="44"/>
    </row>
    <row r="255" ht="150">
      <c r="A255" s="35" t="s">
        <v>51</v>
      </c>
      <c r="B255" s="46"/>
      <c r="C255" s="47"/>
      <c r="D255" s="47"/>
      <c r="E255" s="37" t="s">
        <v>397</v>
      </c>
      <c r="F255" s="47"/>
      <c r="G255" s="47"/>
      <c r="H255" s="47"/>
      <c r="I255" s="47"/>
      <c r="J25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 ht="30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17</v>
      </c>
      <c r="I3" s="23">
        <f>SUMIFS(I8:I171,A8:A171,"SD")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SUMIFS(I9:I24,A9:A24,"P")</f>
        <v>0</v>
      </c>
      <c r="J8" s="34"/>
    </row>
    <row r="9">
      <c r="A9" s="35" t="s">
        <v>44</v>
      </c>
      <c r="B9" s="35">
        <v>1</v>
      </c>
      <c r="C9" s="36" t="s">
        <v>116</v>
      </c>
      <c r="D9" s="35" t="s">
        <v>46</v>
      </c>
      <c r="E9" s="37" t="s">
        <v>117</v>
      </c>
      <c r="F9" s="38" t="s">
        <v>118</v>
      </c>
      <c r="G9" s="39">
        <v>175.80099999999999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119</v>
      </c>
      <c r="F10" s="43"/>
      <c r="G10" s="43"/>
      <c r="H10" s="43"/>
      <c r="I10" s="43"/>
      <c r="J10" s="44"/>
    </row>
    <row r="11" ht="45">
      <c r="A11" s="35" t="s">
        <v>108</v>
      </c>
      <c r="B11" s="42"/>
      <c r="C11" s="43"/>
      <c r="D11" s="43"/>
      <c r="E11" s="49" t="s">
        <v>398</v>
      </c>
      <c r="F11" s="43"/>
      <c r="G11" s="43"/>
      <c r="H11" s="43"/>
      <c r="I11" s="43"/>
      <c r="J11" s="44"/>
    </row>
    <row r="12" ht="60">
      <c r="A12" s="35" t="s">
        <v>51</v>
      </c>
      <c r="B12" s="42"/>
      <c r="C12" s="43"/>
      <c r="D12" s="43"/>
      <c r="E12" s="37" t="s">
        <v>121</v>
      </c>
      <c r="F12" s="43"/>
      <c r="G12" s="43"/>
      <c r="H12" s="43"/>
      <c r="I12" s="43"/>
      <c r="J12" s="44"/>
    </row>
    <row r="13" ht="45">
      <c r="A13" s="35" t="s">
        <v>44</v>
      </c>
      <c r="B13" s="35">
        <v>2</v>
      </c>
      <c r="C13" s="36" t="s">
        <v>122</v>
      </c>
      <c r="D13" s="35" t="s">
        <v>46</v>
      </c>
      <c r="E13" s="37" t="s">
        <v>123</v>
      </c>
      <c r="F13" s="38" t="s">
        <v>124</v>
      </c>
      <c r="G13" s="39">
        <v>630.85000000000002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90">
      <c r="A14" s="35" t="s">
        <v>49</v>
      </c>
      <c r="B14" s="42"/>
      <c r="C14" s="43"/>
      <c r="D14" s="43"/>
      <c r="E14" s="37" t="s">
        <v>399</v>
      </c>
      <c r="F14" s="43"/>
      <c r="G14" s="43"/>
      <c r="H14" s="43"/>
      <c r="I14" s="43"/>
      <c r="J14" s="44"/>
    </row>
    <row r="15">
      <c r="A15" s="35" t="s">
        <v>108</v>
      </c>
      <c r="B15" s="42"/>
      <c r="C15" s="43"/>
      <c r="D15" s="43"/>
      <c r="E15" s="49" t="s">
        <v>400</v>
      </c>
      <c r="F15" s="43"/>
      <c r="G15" s="43"/>
      <c r="H15" s="43"/>
      <c r="I15" s="43"/>
      <c r="J15" s="44"/>
    </row>
    <row r="16" ht="165">
      <c r="A16" s="35" t="s">
        <v>51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 ht="45">
      <c r="A17" s="35" t="s">
        <v>44</v>
      </c>
      <c r="B17" s="35">
        <v>3</v>
      </c>
      <c r="C17" s="36" t="s">
        <v>128</v>
      </c>
      <c r="D17" s="35" t="s">
        <v>46</v>
      </c>
      <c r="E17" s="37" t="s">
        <v>129</v>
      </c>
      <c r="F17" s="38" t="s">
        <v>124</v>
      </c>
      <c r="G17" s="39">
        <v>27.449999999999999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90">
      <c r="A18" s="35" t="s">
        <v>49</v>
      </c>
      <c r="B18" s="42"/>
      <c r="C18" s="43"/>
      <c r="D18" s="43"/>
      <c r="E18" s="37" t="s">
        <v>399</v>
      </c>
      <c r="F18" s="43"/>
      <c r="G18" s="43"/>
      <c r="H18" s="43"/>
      <c r="I18" s="43"/>
      <c r="J18" s="44"/>
    </row>
    <row r="19">
      <c r="A19" s="35" t="s">
        <v>108</v>
      </c>
      <c r="B19" s="42"/>
      <c r="C19" s="43"/>
      <c r="D19" s="43"/>
      <c r="E19" s="49" t="s">
        <v>401</v>
      </c>
      <c r="F19" s="43"/>
      <c r="G19" s="43"/>
      <c r="H19" s="43"/>
      <c r="I19" s="43"/>
      <c r="J19" s="44"/>
    </row>
    <row r="20" ht="165">
      <c r="A20" s="35" t="s">
        <v>51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 ht="45">
      <c r="A21" s="35" t="s">
        <v>44</v>
      </c>
      <c r="B21" s="35">
        <v>4</v>
      </c>
      <c r="C21" s="36" t="s">
        <v>131</v>
      </c>
      <c r="D21" s="35" t="s">
        <v>46</v>
      </c>
      <c r="E21" s="37" t="s">
        <v>132</v>
      </c>
      <c r="F21" s="38" t="s">
        <v>124</v>
      </c>
      <c r="G21" s="39">
        <v>202.125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90">
      <c r="A22" s="35" t="s">
        <v>49</v>
      </c>
      <c r="B22" s="42"/>
      <c r="C22" s="43"/>
      <c r="D22" s="43"/>
      <c r="E22" s="37" t="s">
        <v>399</v>
      </c>
      <c r="F22" s="43"/>
      <c r="G22" s="43"/>
      <c r="H22" s="43"/>
      <c r="I22" s="43"/>
      <c r="J22" s="44"/>
    </row>
    <row r="23">
      <c r="A23" s="35" t="s">
        <v>108</v>
      </c>
      <c r="B23" s="42"/>
      <c r="C23" s="43"/>
      <c r="D23" s="43"/>
      <c r="E23" s="49" t="s">
        <v>402</v>
      </c>
      <c r="F23" s="43"/>
      <c r="G23" s="43"/>
      <c r="H23" s="43"/>
      <c r="I23" s="43"/>
      <c r="J23" s="44"/>
    </row>
    <row r="24" ht="165">
      <c r="A24" s="35" t="s">
        <v>51</v>
      </c>
      <c r="B24" s="42"/>
      <c r="C24" s="43"/>
      <c r="D24" s="43"/>
      <c r="E24" s="37" t="s">
        <v>127</v>
      </c>
      <c r="F24" s="43"/>
      <c r="G24" s="43"/>
      <c r="H24" s="43"/>
      <c r="I24" s="43"/>
      <c r="J24" s="44"/>
    </row>
    <row r="25">
      <c r="A25" s="29" t="s">
        <v>41</v>
      </c>
      <c r="B25" s="30"/>
      <c r="C25" s="31" t="s">
        <v>137</v>
      </c>
      <c r="D25" s="32"/>
      <c r="E25" s="29" t="s">
        <v>138</v>
      </c>
      <c r="F25" s="32"/>
      <c r="G25" s="32"/>
      <c r="H25" s="32"/>
      <c r="I25" s="33">
        <f>SUMIFS(I26:I37,A26:A37,"P")</f>
        <v>0</v>
      </c>
      <c r="J25" s="34"/>
    </row>
    <row r="26">
      <c r="A26" s="35" t="s">
        <v>44</v>
      </c>
      <c r="B26" s="35">
        <v>5</v>
      </c>
      <c r="C26" s="36" t="s">
        <v>403</v>
      </c>
      <c r="D26" s="35" t="s">
        <v>46</v>
      </c>
      <c r="E26" s="37" t="s">
        <v>404</v>
      </c>
      <c r="F26" s="38" t="s">
        <v>156</v>
      </c>
      <c r="G26" s="39">
        <v>7.5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49</v>
      </c>
      <c r="B27" s="42"/>
      <c r="C27" s="43"/>
      <c r="D27" s="43"/>
      <c r="E27" s="37" t="s">
        <v>405</v>
      </c>
      <c r="F27" s="43"/>
      <c r="G27" s="43"/>
      <c r="H27" s="43"/>
      <c r="I27" s="43"/>
      <c r="J27" s="44"/>
    </row>
    <row r="28">
      <c r="A28" s="35" t="s">
        <v>108</v>
      </c>
      <c r="B28" s="42"/>
      <c r="C28" s="43"/>
      <c r="D28" s="43"/>
      <c r="E28" s="49" t="s">
        <v>406</v>
      </c>
      <c r="F28" s="43"/>
      <c r="G28" s="43"/>
      <c r="H28" s="43"/>
      <c r="I28" s="43"/>
      <c r="J28" s="44"/>
    </row>
    <row r="29" ht="135">
      <c r="A29" s="35" t="s">
        <v>51</v>
      </c>
      <c r="B29" s="42"/>
      <c r="C29" s="43"/>
      <c r="D29" s="43"/>
      <c r="E29" s="37" t="s">
        <v>407</v>
      </c>
      <c r="F29" s="43"/>
      <c r="G29" s="43"/>
      <c r="H29" s="43"/>
      <c r="I29" s="43"/>
      <c r="J29" s="44"/>
    </row>
    <row r="30">
      <c r="A30" s="35" t="s">
        <v>44</v>
      </c>
      <c r="B30" s="35">
        <v>6</v>
      </c>
      <c r="C30" s="36" t="s">
        <v>154</v>
      </c>
      <c r="D30" s="35" t="s">
        <v>46</v>
      </c>
      <c r="E30" s="37" t="s">
        <v>155</v>
      </c>
      <c r="F30" s="38" t="s">
        <v>156</v>
      </c>
      <c r="G30" s="39">
        <v>341.10000000000002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30">
      <c r="A31" s="35" t="s">
        <v>49</v>
      </c>
      <c r="B31" s="42"/>
      <c r="C31" s="43"/>
      <c r="D31" s="43"/>
      <c r="E31" s="37" t="s">
        <v>157</v>
      </c>
      <c r="F31" s="43"/>
      <c r="G31" s="43"/>
      <c r="H31" s="43"/>
      <c r="I31" s="43"/>
      <c r="J31" s="44"/>
    </row>
    <row r="32" ht="60">
      <c r="A32" s="35" t="s">
        <v>108</v>
      </c>
      <c r="B32" s="42"/>
      <c r="C32" s="43"/>
      <c r="D32" s="43"/>
      <c r="E32" s="49" t="s">
        <v>408</v>
      </c>
      <c r="F32" s="43"/>
      <c r="G32" s="43"/>
      <c r="H32" s="43"/>
      <c r="I32" s="43"/>
      <c r="J32" s="44"/>
    </row>
    <row r="33" ht="409.5">
      <c r="A33" s="35" t="s">
        <v>51</v>
      </c>
      <c r="B33" s="42"/>
      <c r="C33" s="43"/>
      <c r="D33" s="43"/>
      <c r="E33" s="37" t="s">
        <v>159</v>
      </c>
      <c r="F33" s="43"/>
      <c r="G33" s="43"/>
      <c r="H33" s="43"/>
      <c r="I33" s="43"/>
      <c r="J33" s="44"/>
    </row>
    <row r="34">
      <c r="A34" s="35" t="s">
        <v>44</v>
      </c>
      <c r="B34" s="35">
        <v>7</v>
      </c>
      <c r="C34" s="36" t="s">
        <v>160</v>
      </c>
      <c r="D34" s="35" t="s">
        <v>46</v>
      </c>
      <c r="E34" s="37" t="s">
        <v>161</v>
      </c>
      <c r="F34" s="38" t="s">
        <v>156</v>
      </c>
      <c r="G34" s="39">
        <v>117.751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49</v>
      </c>
      <c r="B35" s="42"/>
      <c r="C35" s="43"/>
      <c r="D35" s="43"/>
      <c r="E35" s="37" t="s">
        <v>162</v>
      </c>
      <c r="F35" s="43"/>
      <c r="G35" s="43"/>
      <c r="H35" s="43"/>
      <c r="I35" s="43"/>
      <c r="J35" s="44"/>
    </row>
    <row r="36" ht="60">
      <c r="A36" s="35" t="s">
        <v>108</v>
      </c>
      <c r="B36" s="42"/>
      <c r="C36" s="43"/>
      <c r="D36" s="43"/>
      <c r="E36" s="49" t="s">
        <v>409</v>
      </c>
      <c r="F36" s="43"/>
      <c r="G36" s="43"/>
      <c r="H36" s="43"/>
      <c r="I36" s="43"/>
      <c r="J36" s="44"/>
    </row>
    <row r="37" ht="330">
      <c r="A37" s="35" t="s">
        <v>51</v>
      </c>
      <c r="B37" s="42"/>
      <c r="C37" s="43"/>
      <c r="D37" s="43"/>
      <c r="E37" s="37" t="s">
        <v>164</v>
      </c>
      <c r="F37" s="43"/>
      <c r="G37" s="43"/>
      <c r="H37" s="43"/>
      <c r="I37" s="43"/>
      <c r="J37" s="44"/>
    </row>
    <row r="38">
      <c r="A38" s="29" t="s">
        <v>41</v>
      </c>
      <c r="B38" s="30"/>
      <c r="C38" s="31" t="s">
        <v>170</v>
      </c>
      <c r="D38" s="32"/>
      <c r="E38" s="29" t="s">
        <v>171</v>
      </c>
      <c r="F38" s="32"/>
      <c r="G38" s="32"/>
      <c r="H38" s="32"/>
      <c r="I38" s="33">
        <f>SUMIFS(I39:I86,A39:A86,"P")</f>
        <v>0</v>
      </c>
      <c r="J38" s="34"/>
    </row>
    <row r="39">
      <c r="A39" s="35" t="s">
        <v>44</v>
      </c>
      <c r="B39" s="35">
        <v>8</v>
      </c>
      <c r="C39" s="36" t="s">
        <v>410</v>
      </c>
      <c r="D39" s="35" t="s">
        <v>46</v>
      </c>
      <c r="E39" s="37" t="s">
        <v>411</v>
      </c>
      <c r="F39" s="38" t="s">
        <v>156</v>
      </c>
      <c r="G39" s="39">
        <v>9.9000000000000004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49</v>
      </c>
      <c r="B40" s="42"/>
      <c r="C40" s="43"/>
      <c r="D40" s="43"/>
      <c r="E40" s="37" t="s">
        <v>412</v>
      </c>
      <c r="F40" s="43"/>
      <c r="G40" s="43"/>
      <c r="H40" s="43"/>
      <c r="I40" s="43"/>
      <c r="J40" s="44"/>
    </row>
    <row r="41" ht="60">
      <c r="A41" s="35" t="s">
        <v>108</v>
      </c>
      <c r="B41" s="42"/>
      <c r="C41" s="43"/>
      <c r="D41" s="43"/>
      <c r="E41" s="49" t="s">
        <v>413</v>
      </c>
      <c r="F41" s="43"/>
      <c r="G41" s="43"/>
      <c r="H41" s="43"/>
      <c r="I41" s="43"/>
      <c r="J41" s="44"/>
    </row>
    <row r="42" ht="105">
      <c r="A42" s="35" t="s">
        <v>51</v>
      </c>
      <c r="B42" s="42"/>
      <c r="C42" s="43"/>
      <c r="D42" s="43"/>
      <c r="E42" s="37" t="s">
        <v>414</v>
      </c>
      <c r="F42" s="43"/>
      <c r="G42" s="43"/>
      <c r="H42" s="43"/>
      <c r="I42" s="43"/>
      <c r="J42" s="44"/>
    </row>
    <row r="43">
      <c r="A43" s="35" t="s">
        <v>44</v>
      </c>
      <c r="B43" s="35">
        <v>9</v>
      </c>
      <c r="C43" s="36" t="s">
        <v>172</v>
      </c>
      <c r="D43" s="35" t="s">
        <v>46</v>
      </c>
      <c r="E43" s="37" t="s">
        <v>173</v>
      </c>
      <c r="F43" s="38" t="s">
        <v>106</v>
      </c>
      <c r="G43" s="39">
        <v>670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49</v>
      </c>
      <c r="B44" s="42"/>
      <c r="C44" s="43"/>
      <c r="D44" s="43"/>
      <c r="E44" s="37" t="s">
        <v>415</v>
      </c>
      <c r="F44" s="43"/>
      <c r="G44" s="43"/>
      <c r="H44" s="43"/>
      <c r="I44" s="43"/>
      <c r="J44" s="44"/>
    </row>
    <row r="45" ht="60">
      <c r="A45" s="35" t="s">
        <v>108</v>
      </c>
      <c r="B45" s="42"/>
      <c r="C45" s="43"/>
      <c r="D45" s="43"/>
      <c r="E45" s="49" t="s">
        <v>416</v>
      </c>
      <c r="F45" s="43"/>
      <c r="G45" s="43"/>
      <c r="H45" s="43"/>
      <c r="I45" s="43"/>
      <c r="J45" s="44"/>
    </row>
    <row r="46" ht="120">
      <c r="A46" s="35" t="s">
        <v>51</v>
      </c>
      <c r="B46" s="42"/>
      <c r="C46" s="43"/>
      <c r="D46" s="43"/>
      <c r="E46" s="37" t="s">
        <v>176</v>
      </c>
      <c r="F46" s="43"/>
      <c r="G46" s="43"/>
      <c r="H46" s="43"/>
      <c r="I46" s="43"/>
      <c r="J46" s="44"/>
    </row>
    <row r="47">
      <c r="A47" s="35" t="s">
        <v>44</v>
      </c>
      <c r="B47" s="35">
        <v>10</v>
      </c>
      <c r="C47" s="36" t="s">
        <v>177</v>
      </c>
      <c r="D47" s="35"/>
      <c r="E47" s="37" t="s">
        <v>178</v>
      </c>
      <c r="F47" s="38" t="s">
        <v>141</v>
      </c>
      <c r="G47" s="39">
        <v>456.60000000000002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49</v>
      </c>
      <c r="B48" s="42"/>
      <c r="C48" s="43"/>
      <c r="D48" s="43"/>
      <c r="E48" s="37" t="s">
        <v>417</v>
      </c>
      <c r="F48" s="43"/>
      <c r="G48" s="43"/>
      <c r="H48" s="43"/>
      <c r="I48" s="43"/>
      <c r="J48" s="44"/>
    </row>
    <row r="49" ht="60">
      <c r="A49" s="35" t="s">
        <v>108</v>
      </c>
      <c r="B49" s="42"/>
      <c r="C49" s="43"/>
      <c r="D49" s="43"/>
      <c r="E49" s="49" t="s">
        <v>418</v>
      </c>
      <c r="F49" s="43"/>
      <c r="G49" s="43"/>
      <c r="H49" s="43"/>
      <c r="I49" s="43"/>
      <c r="J49" s="44"/>
    </row>
    <row r="50" ht="409.5">
      <c r="A50" s="35" t="s">
        <v>51</v>
      </c>
      <c r="B50" s="42"/>
      <c r="C50" s="43"/>
      <c r="D50" s="43"/>
      <c r="E50" s="37" t="s">
        <v>180</v>
      </c>
      <c r="F50" s="43"/>
      <c r="G50" s="43"/>
      <c r="H50" s="43"/>
      <c r="I50" s="43"/>
      <c r="J50" s="44"/>
    </row>
    <row r="51">
      <c r="A51" s="35" t="s">
        <v>44</v>
      </c>
      <c r="B51" s="35">
        <v>11</v>
      </c>
      <c r="C51" s="36" t="s">
        <v>181</v>
      </c>
      <c r="D51" s="35"/>
      <c r="E51" s="37" t="s">
        <v>182</v>
      </c>
      <c r="F51" s="38" t="s">
        <v>141</v>
      </c>
      <c r="G51" s="39">
        <v>456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49</v>
      </c>
      <c r="B52" s="42"/>
      <c r="C52" s="43"/>
      <c r="D52" s="43"/>
      <c r="E52" s="45" t="s">
        <v>46</v>
      </c>
      <c r="F52" s="43"/>
      <c r="G52" s="43"/>
      <c r="H52" s="43"/>
      <c r="I52" s="43"/>
      <c r="J52" s="44"/>
    </row>
    <row r="53" ht="30">
      <c r="A53" s="35" t="s">
        <v>108</v>
      </c>
      <c r="B53" s="42"/>
      <c r="C53" s="43"/>
      <c r="D53" s="43"/>
      <c r="E53" s="49" t="s">
        <v>419</v>
      </c>
      <c r="F53" s="43"/>
      <c r="G53" s="43"/>
      <c r="H53" s="43"/>
      <c r="I53" s="43"/>
      <c r="J53" s="44"/>
    </row>
    <row r="54">
      <c r="A54" s="35" t="s">
        <v>51</v>
      </c>
      <c r="B54" s="42"/>
      <c r="C54" s="43"/>
      <c r="D54" s="43"/>
      <c r="E54" s="37" t="s">
        <v>184</v>
      </c>
      <c r="F54" s="43"/>
      <c r="G54" s="43"/>
      <c r="H54" s="43"/>
      <c r="I54" s="43"/>
      <c r="J54" s="44"/>
    </row>
    <row r="55" ht="30">
      <c r="A55" s="35" t="s">
        <v>44</v>
      </c>
      <c r="B55" s="35">
        <v>12</v>
      </c>
      <c r="C55" s="36" t="s">
        <v>185</v>
      </c>
      <c r="D55" s="35" t="s">
        <v>46</v>
      </c>
      <c r="E55" s="37" t="s">
        <v>186</v>
      </c>
      <c r="F55" s="38" t="s">
        <v>106</v>
      </c>
      <c r="G55" s="39">
        <v>216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49</v>
      </c>
      <c r="B56" s="42"/>
      <c r="C56" s="43"/>
      <c r="D56" s="43"/>
      <c r="E56" s="37" t="s">
        <v>187</v>
      </c>
      <c r="F56" s="43"/>
      <c r="G56" s="43"/>
      <c r="H56" s="43"/>
      <c r="I56" s="43"/>
      <c r="J56" s="44"/>
    </row>
    <row r="57">
      <c r="A57" s="35" t="s">
        <v>108</v>
      </c>
      <c r="B57" s="42"/>
      <c r="C57" s="43"/>
      <c r="D57" s="43"/>
      <c r="E57" s="49" t="s">
        <v>420</v>
      </c>
      <c r="F57" s="43"/>
      <c r="G57" s="43"/>
      <c r="H57" s="43"/>
      <c r="I57" s="43"/>
      <c r="J57" s="44"/>
    </row>
    <row r="58" ht="105">
      <c r="A58" s="35" t="s">
        <v>51</v>
      </c>
      <c r="B58" s="42"/>
      <c r="C58" s="43"/>
      <c r="D58" s="43"/>
      <c r="E58" s="37" t="s">
        <v>189</v>
      </c>
      <c r="F58" s="43"/>
      <c r="G58" s="43"/>
      <c r="H58" s="43"/>
      <c r="I58" s="43"/>
      <c r="J58" s="44"/>
    </row>
    <row r="59" ht="30">
      <c r="A59" s="35" t="s">
        <v>44</v>
      </c>
      <c r="B59" s="35">
        <v>13</v>
      </c>
      <c r="C59" s="36" t="s">
        <v>185</v>
      </c>
      <c r="D59" s="35" t="s">
        <v>137</v>
      </c>
      <c r="E59" s="37" t="s">
        <v>186</v>
      </c>
      <c r="F59" s="38" t="s">
        <v>106</v>
      </c>
      <c r="G59" s="39">
        <v>536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30">
      <c r="A60" s="35" t="s">
        <v>49</v>
      </c>
      <c r="B60" s="42"/>
      <c r="C60" s="43"/>
      <c r="D60" s="43"/>
      <c r="E60" s="37" t="s">
        <v>190</v>
      </c>
      <c r="F60" s="43"/>
      <c r="G60" s="43"/>
      <c r="H60" s="43"/>
      <c r="I60" s="43"/>
      <c r="J60" s="44"/>
    </row>
    <row r="61" ht="30">
      <c r="A61" s="35" t="s">
        <v>108</v>
      </c>
      <c r="B61" s="42"/>
      <c r="C61" s="43"/>
      <c r="D61" s="43"/>
      <c r="E61" s="49" t="s">
        <v>421</v>
      </c>
      <c r="F61" s="43"/>
      <c r="G61" s="43"/>
      <c r="H61" s="43"/>
      <c r="I61" s="43"/>
      <c r="J61" s="44"/>
    </row>
    <row r="62" ht="105">
      <c r="A62" s="35" t="s">
        <v>51</v>
      </c>
      <c r="B62" s="42"/>
      <c r="C62" s="43"/>
      <c r="D62" s="43"/>
      <c r="E62" s="37" t="s">
        <v>189</v>
      </c>
      <c r="F62" s="43"/>
      <c r="G62" s="43"/>
      <c r="H62" s="43"/>
      <c r="I62" s="43"/>
      <c r="J62" s="44"/>
    </row>
    <row r="63" ht="30">
      <c r="A63" s="35" t="s">
        <v>44</v>
      </c>
      <c r="B63" s="35">
        <v>14</v>
      </c>
      <c r="C63" s="36" t="s">
        <v>192</v>
      </c>
      <c r="D63" s="35" t="s">
        <v>46</v>
      </c>
      <c r="E63" s="37" t="s">
        <v>193</v>
      </c>
      <c r="F63" s="38" t="s">
        <v>106</v>
      </c>
      <c r="G63" s="39">
        <v>134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49</v>
      </c>
      <c r="B64" s="42"/>
      <c r="C64" s="43"/>
      <c r="D64" s="43"/>
      <c r="E64" s="37" t="s">
        <v>194</v>
      </c>
      <c r="F64" s="43"/>
      <c r="G64" s="43"/>
      <c r="H64" s="43"/>
      <c r="I64" s="43"/>
      <c r="J64" s="44"/>
    </row>
    <row r="65" ht="30">
      <c r="A65" s="35" t="s">
        <v>108</v>
      </c>
      <c r="B65" s="42"/>
      <c r="C65" s="43"/>
      <c r="D65" s="43"/>
      <c r="E65" s="49" t="s">
        <v>422</v>
      </c>
      <c r="F65" s="43"/>
      <c r="G65" s="43"/>
      <c r="H65" s="43"/>
      <c r="I65" s="43"/>
      <c r="J65" s="44"/>
    </row>
    <row r="66" ht="105">
      <c r="A66" s="35" t="s">
        <v>51</v>
      </c>
      <c r="B66" s="42"/>
      <c r="C66" s="43"/>
      <c r="D66" s="43"/>
      <c r="E66" s="37" t="s">
        <v>189</v>
      </c>
      <c r="F66" s="43"/>
      <c r="G66" s="43"/>
      <c r="H66" s="43"/>
      <c r="I66" s="43"/>
      <c r="J66" s="44"/>
    </row>
    <row r="67">
      <c r="A67" s="35" t="s">
        <v>44</v>
      </c>
      <c r="B67" s="35">
        <v>15</v>
      </c>
      <c r="C67" s="36" t="s">
        <v>200</v>
      </c>
      <c r="D67" s="35" t="s">
        <v>46</v>
      </c>
      <c r="E67" s="37" t="s">
        <v>201</v>
      </c>
      <c r="F67" s="38" t="s">
        <v>156</v>
      </c>
      <c r="G67" s="39">
        <v>65.840000000000003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49</v>
      </c>
      <c r="B68" s="42"/>
      <c r="C68" s="43"/>
      <c r="D68" s="43"/>
      <c r="E68" s="45" t="s">
        <v>46</v>
      </c>
      <c r="F68" s="43"/>
      <c r="G68" s="43"/>
      <c r="H68" s="43"/>
      <c r="I68" s="43"/>
      <c r="J68" s="44"/>
    </row>
    <row r="69" ht="60">
      <c r="A69" s="35" t="s">
        <v>108</v>
      </c>
      <c r="B69" s="42"/>
      <c r="C69" s="43"/>
      <c r="D69" s="43"/>
      <c r="E69" s="49" t="s">
        <v>423</v>
      </c>
      <c r="F69" s="43"/>
      <c r="G69" s="43"/>
      <c r="H69" s="43"/>
      <c r="I69" s="43"/>
      <c r="J69" s="44"/>
    </row>
    <row r="70" ht="409.5">
      <c r="A70" s="35" t="s">
        <v>51</v>
      </c>
      <c r="B70" s="42"/>
      <c r="C70" s="43"/>
      <c r="D70" s="43"/>
      <c r="E70" s="37" t="s">
        <v>203</v>
      </c>
      <c r="F70" s="43"/>
      <c r="G70" s="43"/>
      <c r="H70" s="43"/>
      <c r="I70" s="43"/>
      <c r="J70" s="44"/>
    </row>
    <row r="71">
      <c r="A71" s="35" t="s">
        <v>44</v>
      </c>
      <c r="B71" s="35">
        <v>16</v>
      </c>
      <c r="C71" s="36" t="s">
        <v>204</v>
      </c>
      <c r="D71" s="35" t="s">
        <v>46</v>
      </c>
      <c r="E71" s="37" t="s">
        <v>205</v>
      </c>
      <c r="F71" s="38" t="s">
        <v>124</v>
      </c>
      <c r="G71" s="39">
        <v>9.8759999999999994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49</v>
      </c>
      <c r="B72" s="42"/>
      <c r="C72" s="43"/>
      <c r="D72" s="43"/>
      <c r="E72" s="37" t="s">
        <v>206</v>
      </c>
      <c r="F72" s="43"/>
      <c r="G72" s="43"/>
      <c r="H72" s="43"/>
      <c r="I72" s="43"/>
      <c r="J72" s="44"/>
    </row>
    <row r="73" ht="60">
      <c r="A73" s="35" t="s">
        <v>108</v>
      </c>
      <c r="B73" s="42"/>
      <c r="C73" s="43"/>
      <c r="D73" s="43"/>
      <c r="E73" s="49" t="s">
        <v>424</v>
      </c>
      <c r="F73" s="43"/>
      <c r="G73" s="43"/>
      <c r="H73" s="43"/>
      <c r="I73" s="43"/>
      <c r="J73" s="44"/>
    </row>
    <row r="74" ht="375">
      <c r="A74" s="35" t="s">
        <v>51</v>
      </c>
      <c r="B74" s="42"/>
      <c r="C74" s="43"/>
      <c r="D74" s="43"/>
      <c r="E74" s="37" t="s">
        <v>208</v>
      </c>
      <c r="F74" s="43"/>
      <c r="G74" s="43"/>
      <c r="H74" s="43"/>
      <c r="I74" s="43"/>
      <c r="J74" s="44"/>
    </row>
    <row r="75">
      <c r="A75" s="35" t="s">
        <v>44</v>
      </c>
      <c r="B75" s="35">
        <v>17</v>
      </c>
      <c r="C75" s="36" t="s">
        <v>425</v>
      </c>
      <c r="D75" s="35" t="s">
        <v>46</v>
      </c>
      <c r="E75" s="37" t="s">
        <v>426</v>
      </c>
      <c r="F75" s="38" t="s">
        <v>91</v>
      </c>
      <c r="G75" s="39">
        <v>27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 ht="30">
      <c r="A76" s="35" t="s">
        <v>49</v>
      </c>
      <c r="B76" s="42"/>
      <c r="C76" s="43"/>
      <c r="D76" s="43"/>
      <c r="E76" s="37" t="s">
        <v>427</v>
      </c>
      <c r="F76" s="43"/>
      <c r="G76" s="43"/>
      <c r="H76" s="43"/>
      <c r="I76" s="43"/>
      <c r="J76" s="44"/>
    </row>
    <row r="77" ht="60">
      <c r="A77" s="35" t="s">
        <v>108</v>
      </c>
      <c r="B77" s="42"/>
      <c r="C77" s="43"/>
      <c r="D77" s="43"/>
      <c r="E77" s="49" t="s">
        <v>428</v>
      </c>
      <c r="F77" s="43"/>
      <c r="G77" s="43"/>
      <c r="H77" s="43"/>
      <c r="I77" s="43"/>
      <c r="J77" s="44"/>
    </row>
    <row r="78" ht="75">
      <c r="A78" s="35" t="s">
        <v>51</v>
      </c>
      <c r="B78" s="42"/>
      <c r="C78" s="43"/>
      <c r="D78" s="43"/>
      <c r="E78" s="37" t="s">
        <v>213</v>
      </c>
      <c r="F78" s="43"/>
      <c r="G78" s="43"/>
      <c r="H78" s="43"/>
      <c r="I78" s="43"/>
      <c r="J78" s="44"/>
    </row>
    <row r="79">
      <c r="A79" s="35" t="s">
        <v>44</v>
      </c>
      <c r="B79" s="35">
        <v>18</v>
      </c>
      <c r="C79" s="36" t="s">
        <v>429</v>
      </c>
      <c r="D79" s="35" t="s">
        <v>46</v>
      </c>
      <c r="E79" s="37" t="s">
        <v>430</v>
      </c>
      <c r="F79" s="38" t="s">
        <v>141</v>
      </c>
      <c r="G79" s="39">
        <v>290.84500000000003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49</v>
      </c>
      <c r="B80" s="42"/>
      <c r="C80" s="43"/>
      <c r="D80" s="43"/>
      <c r="E80" s="37" t="s">
        <v>431</v>
      </c>
      <c r="F80" s="43"/>
      <c r="G80" s="43"/>
      <c r="H80" s="43"/>
      <c r="I80" s="43"/>
      <c r="J80" s="44"/>
    </row>
    <row r="81" ht="45">
      <c r="A81" s="35" t="s">
        <v>108</v>
      </c>
      <c r="B81" s="42"/>
      <c r="C81" s="43"/>
      <c r="D81" s="43"/>
      <c r="E81" s="49" t="s">
        <v>432</v>
      </c>
      <c r="F81" s="43"/>
      <c r="G81" s="43"/>
      <c r="H81" s="43"/>
      <c r="I81" s="43"/>
      <c r="J81" s="44"/>
    </row>
    <row r="82" ht="180">
      <c r="A82" s="35" t="s">
        <v>51</v>
      </c>
      <c r="B82" s="42"/>
      <c r="C82" s="43"/>
      <c r="D82" s="43"/>
      <c r="E82" s="37" t="s">
        <v>433</v>
      </c>
      <c r="F82" s="43"/>
      <c r="G82" s="43"/>
      <c r="H82" s="43"/>
      <c r="I82" s="43"/>
      <c r="J82" s="44"/>
    </row>
    <row r="83">
      <c r="A83" s="35" t="s">
        <v>44</v>
      </c>
      <c r="B83" s="35">
        <v>19</v>
      </c>
      <c r="C83" s="36" t="s">
        <v>219</v>
      </c>
      <c r="D83" s="35" t="s">
        <v>46</v>
      </c>
      <c r="E83" s="37" t="s">
        <v>220</v>
      </c>
      <c r="F83" s="38" t="s">
        <v>141</v>
      </c>
      <c r="G83" s="39">
        <v>83.849999999999994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49</v>
      </c>
      <c r="B84" s="42"/>
      <c r="C84" s="43"/>
      <c r="D84" s="43"/>
      <c r="E84" s="37" t="s">
        <v>434</v>
      </c>
      <c r="F84" s="43"/>
      <c r="G84" s="43"/>
      <c r="H84" s="43"/>
      <c r="I84" s="43"/>
      <c r="J84" s="44"/>
    </row>
    <row r="85" ht="60">
      <c r="A85" s="35" t="s">
        <v>108</v>
      </c>
      <c r="B85" s="42"/>
      <c r="C85" s="43"/>
      <c r="D85" s="43"/>
      <c r="E85" s="49" t="s">
        <v>435</v>
      </c>
      <c r="F85" s="43"/>
      <c r="G85" s="43"/>
      <c r="H85" s="43"/>
      <c r="I85" s="43"/>
      <c r="J85" s="44"/>
    </row>
    <row r="86" ht="180">
      <c r="A86" s="35" t="s">
        <v>51</v>
      </c>
      <c r="B86" s="42"/>
      <c r="C86" s="43"/>
      <c r="D86" s="43"/>
      <c r="E86" s="37" t="s">
        <v>223</v>
      </c>
      <c r="F86" s="43"/>
      <c r="G86" s="43"/>
      <c r="H86" s="43"/>
      <c r="I86" s="43"/>
      <c r="J86" s="44"/>
    </row>
    <row r="87">
      <c r="A87" s="29" t="s">
        <v>41</v>
      </c>
      <c r="B87" s="30"/>
      <c r="C87" s="31" t="s">
        <v>224</v>
      </c>
      <c r="D87" s="32"/>
      <c r="E87" s="29" t="s">
        <v>225</v>
      </c>
      <c r="F87" s="32"/>
      <c r="G87" s="32"/>
      <c r="H87" s="32"/>
      <c r="I87" s="33">
        <f>SUMIFS(I88:I107,A88:A107,"P")</f>
        <v>0</v>
      </c>
      <c r="J87" s="34"/>
    </row>
    <row r="88">
      <c r="A88" s="35" t="s">
        <v>44</v>
      </c>
      <c r="B88" s="35">
        <v>20</v>
      </c>
      <c r="C88" s="36" t="s">
        <v>226</v>
      </c>
      <c r="D88" s="35" t="s">
        <v>46</v>
      </c>
      <c r="E88" s="37" t="s">
        <v>227</v>
      </c>
      <c r="F88" s="38" t="s">
        <v>156</v>
      </c>
      <c r="G88" s="39">
        <v>30.315000000000001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49</v>
      </c>
      <c r="B89" s="42"/>
      <c r="C89" s="43"/>
      <c r="D89" s="43"/>
      <c r="E89" s="37" t="s">
        <v>436</v>
      </c>
      <c r="F89" s="43"/>
      <c r="G89" s="43"/>
      <c r="H89" s="43"/>
      <c r="I89" s="43"/>
      <c r="J89" s="44"/>
    </row>
    <row r="90" ht="60">
      <c r="A90" s="35" t="s">
        <v>108</v>
      </c>
      <c r="B90" s="42"/>
      <c r="C90" s="43"/>
      <c r="D90" s="43"/>
      <c r="E90" s="49" t="s">
        <v>437</v>
      </c>
      <c r="F90" s="43"/>
      <c r="G90" s="43"/>
      <c r="H90" s="43"/>
      <c r="I90" s="43"/>
      <c r="J90" s="44"/>
    </row>
    <row r="91" ht="409.5">
      <c r="A91" s="35" t="s">
        <v>51</v>
      </c>
      <c r="B91" s="42"/>
      <c r="C91" s="43"/>
      <c r="D91" s="43"/>
      <c r="E91" s="37" t="s">
        <v>203</v>
      </c>
      <c r="F91" s="43"/>
      <c r="G91" s="43"/>
      <c r="H91" s="43"/>
      <c r="I91" s="43"/>
      <c r="J91" s="44"/>
    </row>
    <row r="92">
      <c r="A92" s="35" t="s">
        <v>44</v>
      </c>
      <c r="B92" s="35">
        <v>21</v>
      </c>
      <c r="C92" s="36" t="s">
        <v>230</v>
      </c>
      <c r="D92" s="35" t="s">
        <v>46</v>
      </c>
      <c r="E92" s="37" t="s">
        <v>231</v>
      </c>
      <c r="F92" s="38" t="s">
        <v>124</v>
      </c>
      <c r="G92" s="39">
        <v>4.5469999999999997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49</v>
      </c>
      <c r="B93" s="42"/>
      <c r="C93" s="43"/>
      <c r="D93" s="43"/>
      <c r="E93" s="37" t="s">
        <v>232</v>
      </c>
      <c r="F93" s="43"/>
      <c r="G93" s="43"/>
      <c r="H93" s="43"/>
      <c r="I93" s="43"/>
      <c r="J93" s="44"/>
    </row>
    <row r="94">
      <c r="A94" s="35" t="s">
        <v>108</v>
      </c>
      <c r="B94" s="42"/>
      <c r="C94" s="43"/>
      <c r="D94" s="43"/>
      <c r="E94" s="49" t="s">
        <v>438</v>
      </c>
      <c r="F94" s="43"/>
      <c r="G94" s="43"/>
      <c r="H94" s="43"/>
      <c r="I94" s="43"/>
      <c r="J94" s="44"/>
    </row>
    <row r="95" ht="375">
      <c r="A95" s="35" t="s">
        <v>51</v>
      </c>
      <c r="B95" s="42"/>
      <c r="C95" s="43"/>
      <c r="D95" s="43"/>
      <c r="E95" s="37" t="s">
        <v>234</v>
      </c>
      <c r="F95" s="43"/>
      <c r="G95" s="43"/>
      <c r="H95" s="43"/>
      <c r="I95" s="43"/>
      <c r="J95" s="44"/>
    </row>
    <row r="96">
      <c r="A96" s="35" t="s">
        <v>44</v>
      </c>
      <c r="B96" s="35">
        <v>22</v>
      </c>
      <c r="C96" s="36" t="s">
        <v>439</v>
      </c>
      <c r="D96" s="35" t="s">
        <v>46</v>
      </c>
      <c r="E96" s="37" t="s">
        <v>440</v>
      </c>
      <c r="F96" s="38" t="s">
        <v>156</v>
      </c>
      <c r="G96" s="39">
        <v>57.039999999999999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49</v>
      </c>
      <c r="B97" s="42"/>
      <c r="C97" s="43"/>
      <c r="D97" s="43"/>
      <c r="E97" s="37" t="s">
        <v>441</v>
      </c>
      <c r="F97" s="43"/>
      <c r="G97" s="43"/>
      <c r="H97" s="43"/>
      <c r="I97" s="43"/>
      <c r="J97" s="44"/>
    </row>
    <row r="98" ht="60">
      <c r="A98" s="35" t="s">
        <v>108</v>
      </c>
      <c r="B98" s="42"/>
      <c r="C98" s="43"/>
      <c r="D98" s="43"/>
      <c r="E98" s="49" t="s">
        <v>442</v>
      </c>
      <c r="F98" s="43"/>
      <c r="G98" s="43"/>
      <c r="H98" s="43"/>
      <c r="I98" s="43"/>
      <c r="J98" s="44"/>
    </row>
    <row r="99" ht="409.5">
      <c r="A99" s="35" t="s">
        <v>51</v>
      </c>
      <c r="B99" s="42"/>
      <c r="C99" s="43"/>
      <c r="D99" s="43"/>
      <c r="E99" s="37" t="s">
        <v>199</v>
      </c>
      <c r="F99" s="43"/>
      <c r="G99" s="43"/>
      <c r="H99" s="43"/>
      <c r="I99" s="43"/>
      <c r="J99" s="44"/>
    </row>
    <row r="100">
      <c r="A100" s="35" t="s">
        <v>44</v>
      </c>
      <c r="B100" s="35">
        <v>23</v>
      </c>
      <c r="C100" s="36" t="s">
        <v>443</v>
      </c>
      <c r="D100" s="35" t="s">
        <v>46</v>
      </c>
      <c r="E100" s="37" t="s">
        <v>444</v>
      </c>
      <c r="F100" s="38" t="s">
        <v>124</v>
      </c>
      <c r="G100" s="39">
        <v>8.5559999999999992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49</v>
      </c>
      <c r="B101" s="42"/>
      <c r="C101" s="43"/>
      <c r="D101" s="43"/>
      <c r="E101" s="37" t="s">
        <v>206</v>
      </c>
      <c r="F101" s="43"/>
      <c r="G101" s="43"/>
      <c r="H101" s="43"/>
      <c r="I101" s="43"/>
      <c r="J101" s="44"/>
    </row>
    <row r="102" ht="30">
      <c r="A102" s="35" t="s">
        <v>108</v>
      </c>
      <c r="B102" s="42"/>
      <c r="C102" s="43"/>
      <c r="D102" s="43"/>
      <c r="E102" s="49" t="s">
        <v>445</v>
      </c>
      <c r="F102" s="43"/>
      <c r="G102" s="43"/>
      <c r="H102" s="43"/>
      <c r="I102" s="43"/>
      <c r="J102" s="44"/>
    </row>
    <row r="103" ht="375">
      <c r="A103" s="35" t="s">
        <v>51</v>
      </c>
      <c r="B103" s="42"/>
      <c r="C103" s="43"/>
      <c r="D103" s="43"/>
      <c r="E103" s="37" t="s">
        <v>234</v>
      </c>
      <c r="F103" s="43"/>
      <c r="G103" s="43"/>
      <c r="H103" s="43"/>
      <c r="I103" s="43"/>
      <c r="J103" s="44"/>
    </row>
    <row r="104">
      <c r="A104" s="35" t="s">
        <v>44</v>
      </c>
      <c r="B104" s="35">
        <v>24</v>
      </c>
      <c r="C104" s="36" t="s">
        <v>446</v>
      </c>
      <c r="D104" s="35" t="s">
        <v>46</v>
      </c>
      <c r="E104" s="37" t="s">
        <v>447</v>
      </c>
      <c r="F104" s="38" t="s">
        <v>156</v>
      </c>
      <c r="G104" s="39">
        <v>18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49</v>
      </c>
      <c r="B105" s="42"/>
      <c r="C105" s="43"/>
      <c r="D105" s="43"/>
      <c r="E105" s="37" t="s">
        <v>448</v>
      </c>
      <c r="F105" s="43"/>
      <c r="G105" s="43"/>
      <c r="H105" s="43"/>
      <c r="I105" s="43"/>
      <c r="J105" s="44"/>
    </row>
    <row r="106" ht="45">
      <c r="A106" s="35" t="s">
        <v>108</v>
      </c>
      <c r="B106" s="42"/>
      <c r="C106" s="43"/>
      <c r="D106" s="43"/>
      <c r="E106" s="49" t="s">
        <v>449</v>
      </c>
      <c r="F106" s="43"/>
      <c r="G106" s="43"/>
      <c r="H106" s="43"/>
      <c r="I106" s="43"/>
      <c r="J106" s="44"/>
    </row>
    <row r="107" ht="409.5">
      <c r="A107" s="35" t="s">
        <v>51</v>
      </c>
      <c r="B107" s="42"/>
      <c r="C107" s="43"/>
      <c r="D107" s="43"/>
      <c r="E107" s="37" t="s">
        <v>199</v>
      </c>
      <c r="F107" s="43"/>
      <c r="G107" s="43"/>
      <c r="H107" s="43"/>
      <c r="I107" s="43"/>
      <c r="J107" s="44"/>
    </row>
    <row r="108">
      <c r="A108" s="29" t="s">
        <v>41</v>
      </c>
      <c r="B108" s="30"/>
      <c r="C108" s="31" t="s">
        <v>246</v>
      </c>
      <c r="D108" s="32"/>
      <c r="E108" s="29" t="s">
        <v>247</v>
      </c>
      <c r="F108" s="32"/>
      <c r="G108" s="32"/>
      <c r="H108" s="32"/>
      <c r="I108" s="33">
        <f>SUMIFS(I109:I116,A109:A116,"P")</f>
        <v>0</v>
      </c>
      <c r="J108" s="34"/>
    </row>
    <row r="109">
      <c r="A109" s="35" t="s">
        <v>44</v>
      </c>
      <c r="B109" s="35">
        <v>25</v>
      </c>
      <c r="C109" s="36" t="s">
        <v>257</v>
      </c>
      <c r="D109" s="35" t="s">
        <v>46</v>
      </c>
      <c r="E109" s="37" t="s">
        <v>258</v>
      </c>
      <c r="F109" s="38" t="s">
        <v>156</v>
      </c>
      <c r="G109" s="39">
        <v>17.34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49</v>
      </c>
      <c r="B110" s="42"/>
      <c r="C110" s="43"/>
      <c r="D110" s="43"/>
      <c r="E110" s="37" t="s">
        <v>259</v>
      </c>
      <c r="F110" s="43"/>
      <c r="G110" s="43"/>
      <c r="H110" s="43"/>
      <c r="I110" s="43"/>
      <c r="J110" s="44"/>
    </row>
    <row r="111" ht="60">
      <c r="A111" s="35" t="s">
        <v>108</v>
      </c>
      <c r="B111" s="42"/>
      <c r="C111" s="43"/>
      <c r="D111" s="43"/>
      <c r="E111" s="49" t="s">
        <v>450</v>
      </c>
      <c r="F111" s="43"/>
      <c r="G111" s="43"/>
      <c r="H111" s="43"/>
      <c r="I111" s="43"/>
      <c r="J111" s="44"/>
    </row>
    <row r="112" ht="409.5">
      <c r="A112" s="35" t="s">
        <v>51</v>
      </c>
      <c r="B112" s="42"/>
      <c r="C112" s="43"/>
      <c r="D112" s="43"/>
      <c r="E112" s="37" t="s">
        <v>199</v>
      </c>
      <c r="F112" s="43"/>
      <c r="G112" s="43"/>
      <c r="H112" s="43"/>
      <c r="I112" s="43"/>
      <c r="J112" s="44"/>
    </row>
    <row r="113">
      <c r="A113" s="35" t="s">
        <v>44</v>
      </c>
      <c r="B113" s="35">
        <v>26</v>
      </c>
      <c r="C113" s="36" t="s">
        <v>257</v>
      </c>
      <c r="D113" s="35" t="s">
        <v>137</v>
      </c>
      <c r="E113" s="37" t="s">
        <v>258</v>
      </c>
      <c r="F113" s="38" t="s">
        <v>156</v>
      </c>
      <c r="G113" s="39">
        <v>97.390000000000001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49</v>
      </c>
      <c r="B114" s="42"/>
      <c r="C114" s="43"/>
      <c r="D114" s="43"/>
      <c r="E114" s="37" t="s">
        <v>451</v>
      </c>
      <c r="F114" s="43"/>
      <c r="G114" s="43"/>
      <c r="H114" s="43"/>
      <c r="I114" s="43"/>
      <c r="J114" s="44"/>
    </row>
    <row r="115" ht="60">
      <c r="A115" s="35" t="s">
        <v>108</v>
      </c>
      <c r="B115" s="42"/>
      <c r="C115" s="43"/>
      <c r="D115" s="43"/>
      <c r="E115" s="49" t="s">
        <v>452</v>
      </c>
      <c r="F115" s="43"/>
      <c r="G115" s="43"/>
      <c r="H115" s="43"/>
      <c r="I115" s="43"/>
      <c r="J115" s="44"/>
    </row>
    <row r="116" ht="409.5">
      <c r="A116" s="35" t="s">
        <v>51</v>
      </c>
      <c r="B116" s="42"/>
      <c r="C116" s="43"/>
      <c r="D116" s="43"/>
      <c r="E116" s="37" t="s">
        <v>199</v>
      </c>
      <c r="F116" s="43"/>
      <c r="G116" s="43"/>
      <c r="H116" s="43"/>
      <c r="I116" s="43"/>
      <c r="J116" s="44"/>
    </row>
    <row r="117">
      <c r="A117" s="29" t="s">
        <v>41</v>
      </c>
      <c r="B117" s="30"/>
      <c r="C117" s="31" t="s">
        <v>270</v>
      </c>
      <c r="D117" s="32"/>
      <c r="E117" s="29" t="s">
        <v>271</v>
      </c>
      <c r="F117" s="32"/>
      <c r="G117" s="32"/>
      <c r="H117" s="32"/>
      <c r="I117" s="33">
        <f>SUMIFS(I118:I121,A118:A121,"P")</f>
        <v>0</v>
      </c>
      <c r="J117" s="34"/>
    </row>
    <row r="118">
      <c r="A118" s="35" t="s">
        <v>44</v>
      </c>
      <c r="B118" s="35">
        <v>27</v>
      </c>
      <c r="C118" s="36" t="s">
        <v>453</v>
      </c>
      <c r="D118" s="35" t="s">
        <v>46</v>
      </c>
      <c r="E118" s="37" t="s">
        <v>454</v>
      </c>
      <c r="F118" s="38" t="s">
        <v>141</v>
      </c>
      <c r="G118" s="39">
        <v>58.049999999999997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49</v>
      </c>
      <c r="B119" s="42"/>
      <c r="C119" s="43"/>
      <c r="D119" s="43"/>
      <c r="E119" s="37" t="s">
        <v>455</v>
      </c>
      <c r="F119" s="43"/>
      <c r="G119" s="43"/>
      <c r="H119" s="43"/>
      <c r="I119" s="43"/>
      <c r="J119" s="44"/>
    </row>
    <row r="120" ht="60">
      <c r="A120" s="35" t="s">
        <v>108</v>
      </c>
      <c r="B120" s="42"/>
      <c r="C120" s="43"/>
      <c r="D120" s="43"/>
      <c r="E120" s="49" t="s">
        <v>456</v>
      </c>
      <c r="F120" s="43"/>
      <c r="G120" s="43"/>
      <c r="H120" s="43"/>
      <c r="I120" s="43"/>
      <c r="J120" s="44"/>
    </row>
    <row r="121" ht="90">
      <c r="A121" s="35" t="s">
        <v>51</v>
      </c>
      <c r="B121" s="42"/>
      <c r="C121" s="43"/>
      <c r="D121" s="43"/>
      <c r="E121" s="37" t="s">
        <v>280</v>
      </c>
      <c r="F121" s="43"/>
      <c r="G121" s="43"/>
      <c r="H121" s="43"/>
      <c r="I121" s="43"/>
      <c r="J121" s="44"/>
    </row>
    <row r="122">
      <c r="A122" s="29" t="s">
        <v>41</v>
      </c>
      <c r="B122" s="30"/>
      <c r="C122" s="31" t="s">
        <v>307</v>
      </c>
      <c r="D122" s="32"/>
      <c r="E122" s="29" t="s">
        <v>308</v>
      </c>
      <c r="F122" s="32"/>
      <c r="G122" s="32"/>
      <c r="H122" s="32"/>
      <c r="I122" s="33">
        <f>SUMIFS(I123:I138,A123:A138,"P")</f>
        <v>0</v>
      </c>
      <c r="J122" s="34"/>
    </row>
    <row r="123" ht="30">
      <c r="A123" s="35" t="s">
        <v>44</v>
      </c>
      <c r="B123" s="35">
        <v>28</v>
      </c>
      <c r="C123" s="36" t="s">
        <v>457</v>
      </c>
      <c r="D123" s="35" t="s">
        <v>46</v>
      </c>
      <c r="E123" s="37" t="s">
        <v>458</v>
      </c>
      <c r="F123" s="38" t="s">
        <v>141</v>
      </c>
      <c r="G123" s="39">
        <v>290.84500000000003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49</v>
      </c>
      <c r="B124" s="42"/>
      <c r="C124" s="43"/>
      <c r="D124" s="43"/>
      <c r="E124" s="37" t="s">
        <v>459</v>
      </c>
      <c r="F124" s="43"/>
      <c r="G124" s="43"/>
      <c r="H124" s="43"/>
      <c r="I124" s="43"/>
      <c r="J124" s="44"/>
    </row>
    <row r="125" ht="135">
      <c r="A125" s="35" t="s">
        <v>108</v>
      </c>
      <c r="B125" s="42"/>
      <c r="C125" s="43"/>
      <c r="D125" s="43"/>
      <c r="E125" s="49" t="s">
        <v>460</v>
      </c>
      <c r="F125" s="43"/>
      <c r="G125" s="43"/>
      <c r="H125" s="43"/>
      <c r="I125" s="43"/>
      <c r="J125" s="44"/>
    </row>
    <row r="126" ht="285">
      <c r="A126" s="35" t="s">
        <v>51</v>
      </c>
      <c r="B126" s="42"/>
      <c r="C126" s="43"/>
      <c r="D126" s="43"/>
      <c r="E126" s="37" t="s">
        <v>461</v>
      </c>
      <c r="F126" s="43"/>
      <c r="G126" s="43"/>
      <c r="H126" s="43"/>
      <c r="I126" s="43"/>
      <c r="J126" s="44"/>
    </row>
    <row r="127" ht="30">
      <c r="A127" s="35" t="s">
        <v>44</v>
      </c>
      <c r="B127" s="35">
        <v>29</v>
      </c>
      <c r="C127" s="36" t="s">
        <v>457</v>
      </c>
      <c r="D127" s="35" t="s">
        <v>137</v>
      </c>
      <c r="E127" s="37" t="s">
        <v>458</v>
      </c>
      <c r="F127" s="38" t="s">
        <v>141</v>
      </c>
      <c r="G127" s="39">
        <v>166.47999999999999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>
      <c r="A128" s="35" t="s">
        <v>49</v>
      </c>
      <c r="B128" s="42"/>
      <c r="C128" s="43"/>
      <c r="D128" s="43"/>
      <c r="E128" s="37" t="s">
        <v>462</v>
      </c>
      <c r="F128" s="43"/>
      <c r="G128" s="43"/>
      <c r="H128" s="43"/>
      <c r="I128" s="43"/>
      <c r="J128" s="44"/>
    </row>
    <row r="129">
      <c r="A129" s="35" t="s">
        <v>108</v>
      </c>
      <c r="B129" s="42"/>
      <c r="C129" s="43"/>
      <c r="D129" s="43"/>
      <c r="E129" s="49" t="s">
        <v>463</v>
      </c>
      <c r="F129" s="43"/>
      <c r="G129" s="43"/>
      <c r="H129" s="43"/>
      <c r="I129" s="43"/>
      <c r="J129" s="44"/>
    </row>
    <row r="130" ht="285">
      <c r="A130" s="35" t="s">
        <v>51</v>
      </c>
      <c r="B130" s="42"/>
      <c r="C130" s="43"/>
      <c r="D130" s="43"/>
      <c r="E130" s="37" t="s">
        <v>461</v>
      </c>
      <c r="F130" s="43"/>
      <c r="G130" s="43"/>
      <c r="H130" s="43"/>
      <c r="I130" s="43"/>
      <c r="J130" s="44"/>
    </row>
    <row r="131" ht="30">
      <c r="A131" s="35" t="s">
        <v>44</v>
      </c>
      <c r="B131" s="35">
        <v>30</v>
      </c>
      <c r="C131" s="36" t="s">
        <v>464</v>
      </c>
      <c r="D131" s="35" t="s">
        <v>46</v>
      </c>
      <c r="E131" s="37" t="s">
        <v>465</v>
      </c>
      <c r="F131" s="38" t="s">
        <v>141</v>
      </c>
      <c r="G131" s="39">
        <v>207.60499999999999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49</v>
      </c>
      <c r="B132" s="42"/>
      <c r="C132" s="43"/>
      <c r="D132" s="43"/>
      <c r="E132" s="37" t="s">
        <v>466</v>
      </c>
      <c r="F132" s="43"/>
      <c r="G132" s="43"/>
      <c r="H132" s="43"/>
      <c r="I132" s="43"/>
      <c r="J132" s="44"/>
    </row>
    <row r="133">
      <c r="A133" s="35" t="s">
        <v>108</v>
      </c>
      <c r="B133" s="42"/>
      <c r="C133" s="43"/>
      <c r="D133" s="43"/>
      <c r="E133" s="49" t="s">
        <v>467</v>
      </c>
      <c r="F133" s="43"/>
      <c r="G133" s="43"/>
      <c r="H133" s="43"/>
      <c r="I133" s="43"/>
      <c r="J133" s="44"/>
    </row>
    <row r="134" ht="285">
      <c r="A134" s="35" t="s">
        <v>51</v>
      </c>
      <c r="B134" s="42"/>
      <c r="C134" s="43"/>
      <c r="D134" s="43"/>
      <c r="E134" s="37" t="s">
        <v>461</v>
      </c>
      <c r="F134" s="43"/>
      <c r="G134" s="43"/>
      <c r="H134" s="43"/>
      <c r="I134" s="43"/>
      <c r="J134" s="44"/>
    </row>
    <row r="135">
      <c r="A135" s="35" t="s">
        <v>44</v>
      </c>
      <c r="B135" s="35">
        <v>31</v>
      </c>
      <c r="C135" s="36" t="s">
        <v>328</v>
      </c>
      <c r="D135" s="35" t="s">
        <v>46</v>
      </c>
      <c r="E135" s="37" t="s">
        <v>329</v>
      </c>
      <c r="F135" s="38" t="s">
        <v>141</v>
      </c>
      <c r="G135" s="39">
        <v>22.574999999999999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49</v>
      </c>
      <c r="B136" s="42"/>
      <c r="C136" s="43"/>
      <c r="D136" s="43"/>
      <c r="E136" s="45" t="s">
        <v>46</v>
      </c>
      <c r="F136" s="43"/>
      <c r="G136" s="43"/>
      <c r="H136" s="43"/>
      <c r="I136" s="43"/>
      <c r="J136" s="44"/>
    </row>
    <row r="137" ht="60">
      <c r="A137" s="35" t="s">
        <v>108</v>
      </c>
      <c r="B137" s="42"/>
      <c r="C137" s="43"/>
      <c r="D137" s="43"/>
      <c r="E137" s="49" t="s">
        <v>468</v>
      </c>
      <c r="F137" s="43"/>
      <c r="G137" s="43"/>
      <c r="H137" s="43"/>
      <c r="I137" s="43"/>
      <c r="J137" s="44"/>
    </row>
    <row r="138" ht="120">
      <c r="A138" s="35" t="s">
        <v>51</v>
      </c>
      <c r="B138" s="42"/>
      <c r="C138" s="43"/>
      <c r="D138" s="43"/>
      <c r="E138" s="37" t="s">
        <v>332</v>
      </c>
      <c r="F138" s="43"/>
      <c r="G138" s="43"/>
      <c r="H138" s="43"/>
      <c r="I138" s="43"/>
      <c r="J138" s="44"/>
    </row>
    <row r="139">
      <c r="A139" s="29" t="s">
        <v>41</v>
      </c>
      <c r="B139" s="30"/>
      <c r="C139" s="31" t="s">
        <v>333</v>
      </c>
      <c r="D139" s="32"/>
      <c r="E139" s="29" t="s">
        <v>334</v>
      </c>
      <c r="F139" s="32"/>
      <c r="G139" s="32"/>
      <c r="H139" s="32"/>
      <c r="I139" s="33">
        <f>SUMIFS(I140:I150,A140:A150,"P")</f>
        <v>0</v>
      </c>
      <c r="J139" s="34"/>
    </row>
    <row r="140">
      <c r="A140" s="35" t="s">
        <v>44</v>
      </c>
      <c r="B140" s="35">
        <v>32</v>
      </c>
      <c r="C140" s="36" t="s">
        <v>469</v>
      </c>
      <c r="D140" s="35" t="s">
        <v>46</v>
      </c>
      <c r="E140" s="37" t="s">
        <v>470</v>
      </c>
      <c r="F140" s="38" t="s">
        <v>106</v>
      </c>
      <c r="G140" s="39">
        <v>29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30">
      <c r="A141" s="35" t="s">
        <v>49</v>
      </c>
      <c r="B141" s="42"/>
      <c r="C141" s="43"/>
      <c r="D141" s="43"/>
      <c r="E141" s="37" t="s">
        <v>471</v>
      </c>
      <c r="F141" s="43"/>
      <c r="G141" s="43"/>
      <c r="H141" s="43"/>
      <c r="I141" s="43"/>
      <c r="J141" s="44"/>
    </row>
    <row r="142" ht="45">
      <c r="A142" s="35" t="s">
        <v>108</v>
      </c>
      <c r="B142" s="42"/>
      <c r="C142" s="43"/>
      <c r="D142" s="43"/>
      <c r="E142" s="49" t="s">
        <v>472</v>
      </c>
      <c r="F142" s="43"/>
      <c r="G142" s="43"/>
      <c r="H142" s="43"/>
      <c r="I142" s="43"/>
      <c r="J142" s="44"/>
    </row>
    <row r="143" ht="330">
      <c r="A143" s="35" t="s">
        <v>51</v>
      </c>
      <c r="B143" s="42"/>
      <c r="C143" s="43"/>
      <c r="D143" s="43"/>
      <c r="E143" s="37" t="s">
        <v>473</v>
      </c>
      <c r="F143" s="43"/>
      <c r="G143" s="43"/>
      <c r="H143" s="43"/>
      <c r="I143" s="43"/>
      <c r="J143" s="44"/>
    </row>
    <row r="144">
      <c r="A144" s="35" t="s">
        <v>44</v>
      </c>
      <c r="B144" s="35">
        <v>33</v>
      </c>
      <c r="C144" s="36" t="s">
        <v>344</v>
      </c>
      <c r="D144" s="35" t="s">
        <v>46</v>
      </c>
      <c r="E144" s="37" t="s">
        <v>345</v>
      </c>
      <c r="F144" s="38" t="s">
        <v>106</v>
      </c>
      <c r="G144" s="39">
        <v>129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49</v>
      </c>
      <c r="B145" s="42"/>
      <c r="C145" s="43"/>
      <c r="D145" s="43"/>
      <c r="E145" s="37" t="s">
        <v>474</v>
      </c>
      <c r="F145" s="43"/>
      <c r="G145" s="43"/>
      <c r="H145" s="43"/>
      <c r="I145" s="43"/>
      <c r="J145" s="44"/>
    </row>
    <row r="146">
      <c r="A146" s="35" t="s">
        <v>108</v>
      </c>
      <c r="B146" s="42"/>
      <c r="C146" s="43"/>
      <c r="D146" s="43"/>
      <c r="E146" s="49" t="s">
        <v>475</v>
      </c>
      <c r="F146" s="43"/>
      <c r="G146" s="43"/>
      <c r="H146" s="43"/>
      <c r="I146" s="43"/>
      <c r="J146" s="44"/>
    </row>
    <row r="147" ht="315">
      <c r="A147" s="35" t="s">
        <v>51</v>
      </c>
      <c r="B147" s="42"/>
      <c r="C147" s="43"/>
      <c r="D147" s="43"/>
      <c r="E147" s="37" t="s">
        <v>343</v>
      </c>
      <c r="F147" s="43"/>
      <c r="G147" s="43"/>
      <c r="H147" s="43"/>
      <c r="I147" s="43"/>
      <c r="J147" s="44"/>
    </row>
    <row r="148">
      <c r="A148" s="35" t="s">
        <v>44</v>
      </c>
      <c r="B148" s="35">
        <v>34</v>
      </c>
      <c r="C148" s="36" t="s">
        <v>476</v>
      </c>
      <c r="D148" s="35" t="s">
        <v>46</v>
      </c>
      <c r="E148" s="37" t="s">
        <v>477</v>
      </c>
      <c r="F148" s="38" t="s">
        <v>91</v>
      </c>
      <c r="G148" s="39">
        <v>1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 ht="30">
      <c r="A149" s="35" t="s">
        <v>49</v>
      </c>
      <c r="B149" s="42"/>
      <c r="C149" s="43"/>
      <c r="D149" s="43"/>
      <c r="E149" s="37" t="s">
        <v>478</v>
      </c>
      <c r="F149" s="43"/>
      <c r="G149" s="43"/>
      <c r="H149" s="43"/>
      <c r="I149" s="43"/>
      <c r="J149" s="44"/>
    </row>
    <row r="150" ht="120">
      <c r="A150" s="35" t="s">
        <v>51</v>
      </c>
      <c r="B150" s="42"/>
      <c r="C150" s="43"/>
      <c r="D150" s="43"/>
      <c r="E150" s="37" t="s">
        <v>479</v>
      </c>
      <c r="F150" s="43"/>
      <c r="G150" s="43"/>
      <c r="H150" s="43"/>
      <c r="I150" s="43"/>
      <c r="J150" s="44"/>
    </row>
    <row r="151">
      <c r="A151" s="29" t="s">
        <v>41</v>
      </c>
      <c r="B151" s="30"/>
      <c r="C151" s="31" t="s">
        <v>102</v>
      </c>
      <c r="D151" s="32"/>
      <c r="E151" s="29" t="s">
        <v>103</v>
      </c>
      <c r="F151" s="32"/>
      <c r="G151" s="32"/>
      <c r="H151" s="32"/>
      <c r="I151" s="33">
        <f>SUMIFS(I152:I171,A152:A171,"P")</f>
        <v>0</v>
      </c>
      <c r="J151" s="34"/>
    </row>
    <row r="152">
      <c r="A152" s="35" t="s">
        <v>44</v>
      </c>
      <c r="B152" s="35">
        <v>35</v>
      </c>
      <c r="C152" s="36" t="s">
        <v>353</v>
      </c>
      <c r="D152" s="35" t="s">
        <v>46</v>
      </c>
      <c r="E152" s="37" t="s">
        <v>354</v>
      </c>
      <c r="F152" s="38" t="s">
        <v>106</v>
      </c>
      <c r="G152" s="39">
        <v>64.5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>
      <c r="A153" s="35" t="s">
        <v>49</v>
      </c>
      <c r="B153" s="42"/>
      <c r="C153" s="43"/>
      <c r="D153" s="43"/>
      <c r="E153" s="45" t="s">
        <v>46</v>
      </c>
      <c r="F153" s="43"/>
      <c r="G153" s="43"/>
      <c r="H153" s="43"/>
      <c r="I153" s="43"/>
      <c r="J153" s="44"/>
    </row>
    <row r="154" ht="60">
      <c r="A154" s="35" t="s">
        <v>108</v>
      </c>
      <c r="B154" s="42"/>
      <c r="C154" s="43"/>
      <c r="D154" s="43"/>
      <c r="E154" s="49" t="s">
        <v>480</v>
      </c>
      <c r="F154" s="43"/>
      <c r="G154" s="43"/>
      <c r="H154" s="43"/>
      <c r="I154" s="43"/>
      <c r="J154" s="44"/>
    </row>
    <row r="155" ht="120">
      <c r="A155" s="35" t="s">
        <v>51</v>
      </c>
      <c r="B155" s="42"/>
      <c r="C155" s="43"/>
      <c r="D155" s="43"/>
      <c r="E155" s="37" t="s">
        <v>356</v>
      </c>
      <c r="F155" s="43"/>
      <c r="G155" s="43"/>
      <c r="H155" s="43"/>
      <c r="I155" s="43"/>
      <c r="J155" s="44"/>
    </row>
    <row r="156">
      <c r="A156" s="35" t="s">
        <v>44</v>
      </c>
      <c r="B156" s="35">
        <v>36</v>
      </c>
      <c r="C156" s="36" t="s">
        <v>372</v>
      </c>
      <c r="D156" s="35" t="s">
        <v>46</v>
      </c>
      <c r="E156" s="37" t="s">
        <v>373</v>
      </c>
      <c r="F156" s="38" t="s">
        <v>106</v>
      </c>
      <c r="G156" s="39">
        <v>64.549999999999997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 ht="45">
      <c r="A157" s="35" t="s">
        <v>49</v>
      </c>
      <c r="B157" s="42"/>
      <c r="C157" s="43"/>
      <c r="D157" s="43"/>
      <c r="E157" s="37" t="s">
        <v>374</v>
      </c>
      <c r="F157" s="43"/>
      <c r="G157" s="43"/>
      <c r="H157" s="43"/>
      <c r="I157" s="43"/>
      <c r="J157" s="44"/>
    </row>
    <row r="158" ht="60">
      <c r="A158" s="35" t="s">
        <v>108</v>
      </c>
      <c r="B158" s="42"/>
      <c r="C158" s="43"/>
      <c r="D158" s="43"/>
      <c r="E158" s="49" t="s">
        <v>481</v>
      </c>
      <c r="F158" s="43"/>
      <c r="G158" s="43"/>
      <c r="H158" s="43"/>
      <c r="I158" s="43"/>
      <c r="J158" s="44"/>
    </row>
    <row r="159" ht="90">
      <c r="A159" s="35" t="s">
        <v>51</v>
      </c>
      <c r="B159" s="42"/>
      <c r="C159" s="43"/>
      <c r="D159" s="43"/>
      <c r="E159" s="37" t="s">
        <v>375</v>
      </c>
      <c r="F159" s="43"/>
      <c r="G159" s="43"/>
      <c r="H159" s="43"/>
      <c r="I159" s="43"/>
      <c r="J159" s="44"/>
    </row>
    <row r="160">
      <c r="A160" s="35" t="s">
        <v>44</v>
      </c>
      <c r="B160" s="35">
        <v>37</v>
      </c>
      <c r="C160" s="36" t="s">
        <v>384</v>
      </c>
      <c r="D160" s="35" t="s">
        <v>46</v>
      </c>
      <c r="E160" s="37" t="s">
        <v>385</v>
      </c>
      <c r="F160" s="38" t="s">
        <v>156</v>
      </c>
      <c r="G160" s="39">
        <v>80.849999999999994</v>
      </c>
      <c r="H160" s="40">
        <v>0</v>
      </c>
      <c r="I160" s="40">
        <f>ROUND(G160*H160,P4)</f>
        <v>0</v>
      </c>
      <c r="J160" s="35"/>
      <c r="O160" s="41">
        <f>I160*0.21</f>
        <v>0</v>
      </c>
      <c r="P160">
        <v>3</v>
      </c>
    </row>
    <row r="161">
      <c r="A161" s="35" t="s">
        <v>49</v>
      </c>
      <c r="B161" s="42"/>
      <c r="C161" s="43"/>
      <c r="D161" s="43"/>
      <c r="E161" s="37" t="s">
        <v>482</v>
      </c>
      <c r="F161" s="43"/>
      <c r="G161" s="43"/>
      <c r="H161" s="43"/>
      <c r="I161" s="43"/>
      <c r="J161" s="44"/>
    </row>
    <row r="162" ht="60">
      <c r="A162" s="35" t="s">
        <v>108</v>
      </c>
      <c r="B162" s="42"/>
      <c r="C162" s="43"/>
      <c r="D162" s="43"/>
      <c r="E162" s="49" t="s">
        <v>483</v>
      </c>
      <c r="F162" s="43"/>
      <c r="G162" s="43"/>
      <c r="H162" s="43"/>
      <c r="I162" s="43"/>
      <c r="J162" s="44"/>
    </row>
    <row r="163" ht="180">
      <c r="A163" s="35" t="s">
        <v>51</v>
      </c>
      <c r="B163" s="42"/>
      <c r="C163" s="43"/>
      <c r="D163" s="43"/>
      <c r="E163" s="37" t="s">
        <v>388</v>
      </c>
      <c r="F163" s="43"/>
      <c r="G163" s="43"/>
      <c r="H163" s="43"/>
      <c r="I163" s="43"/>
      <c r="J163" s="44"/>
    </row>
    <row r="164">
      <c r="A164" s="35" t="s">
        <v>44</v>
      </c>
      <c r="B164" s="35">
        <v>38</v>
      </c>
      <c r="C164" s="36" t="s">
        <v>389</v>
      </c>
      <c r="D164" s="35" t="s">
        <v>46</v>
      </c>
      <c r="E164" s="37" t="s">
        <v>390</v>
      </c>
      <c r="F164" s="38" t="s">
        <v>156</v>
      </c>
      <c r="G164" s="39">
        <v>10.98</v>
      </c>
      <c r="H164" s="40">
        <v>0</v>
      </c>
      <c r="I164" s="40">
        <f>ROUND(G164*H164,P4)</f>
        <v>0</v>
      </c>
      <c r="J164" s="35"/>
      <c r="O164" s="41">
        <f>I164*0.21</f>
        <v>0</v>
      </c>
      <c r="P164">
        <v>3</v>
      </c>
    </row>
    <row r="165">
      <c r="A165" s="35" t="s">
        <v>49</v>
      </c>
      <c r="B165" s="42"/>
      <c r="C165" s="43"/>
      <c r="D165" s="43"/>
      <c r="E165" s="37" t="s">
        <v>484</v>
      </c>
      <c r="F165" s="43"/>
      <c r="G165" s="43"/>
      <c r="H165" s="43"/>
      <c r="I165" s="43"/>
      <c r="J165" s="44"/>
    </row>
    <row r="166" ht="45">
      <c r="A166" s="35" t="s">
        <v>108</v>
      </c>
      <c r="B166" s="42"/>
      <c r="C166" s="43"/>
      <c r="D166" s="43"/>
      <c r="E166" s="49" t="s">
        <v>485</v>
      </c>
      <c r="F166" s="43"/>
      <c r="G166" s="43"/>
      <c r="H166" s="43"/>
      <c r="I166" s="43"/>
      <c r="J166" s="44"/>
    </row>
    <row r="167" ht="180">
      <c r="A167" s="35" t="s">
        <v>51</v>
      </c>
      <c r="B167" s="42"/>
      <c r="C167" s="43"/>
      <c r="D167" s="43"/>
      <c r="E167" s="37" t="s">
        <v>388</v>
      </c>
      <c r="F167" s="43"/>
      <c r="G167" s="43"/>
      <c r="H167" s="43"/>
      <c r="I167" s="43"/>
      <c r="J167" s="44"/>
    </row>
    <row r="168">
      <c r="A168" s="35" t="s">
        <v>44</v>
      </c>
      <c r="B168" s="35">
        <v>39</v>
      </c>
      <c r="C168" s="36" t="s">
        <v>393</v>
      </c>
      <c r="D168" s="35" t="s">
        <v>46</v>
      </c>
      <c r="E168" s="37" t="s">
        <v>394</v>
      </c>
      <c r="F168" s="38" t="s">
        <v>124</v>
      </c>
      <c r="G168" s="39">
        <v>0.33800000000000002</v>
      </c>
      <c r="H168" s="40">
        <v>0</v>
      </c>
      <c r="I168" s="40">
        <f>ROUND(G168*H168,P4)</f>
        <v>0</v>
      </c>
      <c r="J168" s="35"/>
      <c r="O168" s="41">
        <f>I168*0.21</f>
        <v>0</v>
      </c>
      <c r="P168">
        <v>3</v>
      </c>
    </row>
    <row r="169">
      <c r="A169" s="35" t="s">
        <v>49</v>
      </c>
      <c r="B169" s="42"/>
      <c r="C169" s="43"/>
      <c r="D169" s="43"/>
      <c r="E169" s="37" t="s">
        <v>486</v>
      </c>
      <c r="F169" s="43"/>
      <c r="G169" s="43"/>
      <c r="H169" s="43"/>
      <c r="I169" s="43"/>
      <c r="J169" s="44"/>
    </row>
    <row r="170">
      <c r="A170" s="35" t="s">
        <v>108</v>
      </c>
      <c r="B170" s="42"/>
      <c r="C170" s="43"/>
      <c r="D170" s="43"/>
      <c r="E170" s="49" t="s">
        <v>487</v>
      </c>
      <c r="F170" s="43"/>
      <c r="G170" s="43"/>
      <c r="H170" s="43"/>
      <c r="I170" s="43"/>
      <c r="J170" s="44"/>
    </row>
    <row r="171" ht="150">
      <c r="A171" s="35" t="s">
        <v>51</v>
      </c>
      <c r="B171" s="46"/>
      <c r="C171" s="47"/>
      <c r="D171" s="47"/>
      <c r="E171" s="37" t="s">
        <v>488</v>
      </c>
      <c r="F171" s="47"/>
      <c r="G171" s="47"/>
      <c r="H171" s="47"/>
      <c r="I171" s="47"/>
      <c r="J17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 ht="30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19</v>
      </c>
      <c r="I3" s="23">
        <f>SUMIFS(I8:I15,A8:A15,"SD")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SUMIFS(I9:I11,A9:A11,"P")</f>
        <v>0</v>
      </c>
      <c r="J8" s="34"/>
    </row>
    <row r="9">
      <c r="A9" s="35" t="s">
        <v>44</v>
      </c>
      <c r="B9" s="35">
        <v>1</v>
      </c>
      <c r="C9" s="36" t="s">
        <v>489</v>
      </c>
      <c r="D9" s="35" t="s">
        <v>46</v>
      </c>
      <c r="E9" s="37" t="s">
        <v>490</v>
      </c>
      <c r="F9" s="38" t="s">
        <v>48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49</v>
      </c>
      <c r="B10" s="42"/>
      <c r="C10" s="43"/>
      <c r="D10" s="43"/>
      <c r="E10" s="37" t="s">
        <v>491</v>
      </c>
      <c r="F10" s="43"/>
      <c r="G10" s="43"/>
      <c r="H10" s="43"/>
      <c r="I10" s="43"/>
      <c r="J10" s="44"/>
    </row>
    <row r="11" ht="30">
      <c r="A11" s="35" t="s">
        <v>51</v>
      </c>
      <c r="B11" s="42"/>
      <c r="C11" s="43"/>
      <c r="D11" s="43"/>
      <c r="E11" s="37" t="s">
        <v>492</v>
      </c>
      <c r="F11" s="43"/>
      <c r="G11" s="43"/>
      <c r="H11" s="43"/>
      <c r="I11" s="43"/>
      <c r="J11" s="44"/>
    </row>
    <row r="12">
      <c r="A12" s="29" t="s">
        <v>41</v>
      </c>
      <c r="B12" s="30"/>
      <c r="C12" s="31" t="s">
        <v>307</v>
      </c>
      <c r="D12" s="32"/>
      <c r="E12" s="29" t="s">
        <v>308</v>
      </c>
      <c r="F12" s="32"/>
      <c r="G12" s="32"/>
      <c r="H12" s="32"/>
      <c r="I12" s="33">
        <f>SUMIFS(I13:I15,A13:A15,"P")</f>
        <v>0</v>
      </c>
      <c r="J12" s="34"/>
    </row>
    <row r="13">
      <c r="A13" s="35" t="s">
        <v>44</v>
      </c>
      <c r="B13" s="35">
        <v>2</v>
      </c>
      <c r="C13" s="36" t="s">
        <v>493</v>
      </c>
      <c r="D13" s="35" t="s">
        <v>46</v>
      </c>
      <c r="E13" s="37" t="s">
        <v>494</v>
      </c>
      <c r="F13" s="38" t="s">
        <v>147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60">
      <c r="A14" s="35" t="s">
        <v>49</v>
      </c>
      <c r="B14" s="42"/>
      <c r="C14" s="43"/>
      <c r="D14" s="43"/>
      <c r="E14" s="37" t="s">
        <v>495</v>
      </c>
      <c r="F14" s="43"/>
      <c r="G14" s="43"/>
      <c r="H14" s="43"/>
      <c r="I14" s="43"/>
      <c r="J14" s="44"/>
    </row>
    <row r="15" ht="150">
      <c r="A15" s="35" t="s">
        <v>51</v>
      </c>
      <c r="B15" s="46"/>
      <c r="C15" s="47"/>
      <c r="D15" s="47"/>
      <c r="E15" s="37" t="s">
        <v>496</v>
      </c>
      <c r="F15" s="47"/>
      <c r="G15" s="47"/>
      <c r="H15" s="47"/>
      <c r="I15" s="47"/>
      <c r="J1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 ht="30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21</v>
      </c>
      <c r="I3" s="23">
        <f>SUMIFS(I8:I66,A8:A66,"SD")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SUMIFS(I9:I11,A9:A11,"P")</f>
        <v>0</v>
      </c>
      <c r="J8" s="34"/>
    </row>
    <row r="9">
      <c r="A9" s="35" t="s">
        <v>44</v>
      </c>
      <c r="B9" s="35">
        <v>1</v>
      </c>
      <c r="C9" s="36" t="s">
        <v>497</v>
      </c>
      <c r="D9" s="35" t="s">
        <v>46</v>
      </c>
      <c r="E9" s="37" t="s">
        <v>498</v>
      </c>
      <c r="F9" s="38" t="s">
        <v>147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49</v>
      </c>
      <c r="B10" s="42"/>
      <c r="C10" s="43"/>
      <c r="D10" s="43"/>
      <c r="E10" s="37" t="s">
        <v>499</v>
      </c>
      <c r="F10" s="43"/>
      <c r="G10" s="43"/>
      <c r="H10" s="43"/>
      <c r="I10" s="43"/>
      <c r="J10" s="44"/>
    </row>
    <row r="11" ht="60">
      <c r="A11" s="35" t="s">
        <v>51</v>
      </c>
      <c r="B11" s="42"/>
      <c r="C11" s="43"/>
      <c r="D11" s="43"/>
      <c r="E11" s="37" t="s">
        <v>100</v>
      </c>
      <c r="F11" s="43"/>
      <c r="G11" s="43"/>
      <c r="H11" s="43"/>
      <c r="I11" s="43"/>
      <c r="J11" s="44"/>
    </row>
    <row r="12">
      <c r="A12" s="29" t="s">
        <v>41</v>
      </c>
      <c r="B12" s="30"/>
      <c r="C12" s="31" t="s">
        <v>137</v>
      </c>
      <c r="D12" s="32"/>
      <c r="E12" s="29" t="s">
        <v>138</v>
      </c>
      <c r="F12" s="32"/>
      <c r="G12" s="32"/>
      <c r="H12" s="32"/>
      <c r="I12" s="33">
        <f>SUMIFS(I13:I28,A13:A28,"P")</f>
        <v>0</v>
      </c>
      <c r="J12" s="34"/>
    </row>
    <row r="13">
      <c r="A13" s="35" t="s">
        <v>44</v>
      </c>
      <c r="B13" s="35">
        <v>2</v>
      </c>
      <c r="C13" s="36" t="s">
        <v>500</v>
      </c>
      <c r="D13" s="35" t="s">
        <v>46</v>
      </c>
      <c r="E13" s="37" t="s">
        <v>501</v>
      </c>
      <c r="F13" s="38" t="s">
        <v>156</v>
      </c>
      <c r="G13" s="39">
        <v>128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49</v>
      </c>
      <c r="B14" s="42"/>
      <c r="C14" s="43"/>
      <c r="D14" s="43"/>
      <c r="E14" s="45" t="s">
        <v>46</v>
      </c>
      <c r="F14" s="43"/>
      <c r="G14" s="43"/>
      <c r="H14" s="43"/>
      <c r="I14" s="43"/>
      <c r="J14" s="44"/>
    </row>
    <row r="15" ht="45">
      <c r="A15" s="35" t="s">
        <v>108</v>
      </c>
      <c r="B15" s="42"/>
      <c r="C15" s="43"/>
      <c r="D15" s="43"/>
      <c r="E15" s="49" t="s">
        <v>502</v>
      </c>
      <c r="F15" s="43"/>
      <c r="G15" s="43"/>
      <c r="H15" s="43"/>
      <c r="I15" s="43"/>
      <c r="J15" s="44"/>
    </row>
    <row r="16" ht="120">
      <c r="A16" s="35" t="s">
        <v>51</v>
      </c>
      <c r="B16" s="42"/>
      <c r="C16" s="43"/>
      <c r="D16" s="43"/>
      <c r="E16" s="37" t="s">
        <v>503</v>
      </c>
      <c r="F16" s="43"/>
      <c r="G16" s="43"/>
      <c r="H16" s="43"/>
      <c r="I16" s="43"/>
      <c r="J16" s="44"/>
    </row>
    <row r="17">
      <c r="A17" s="35" t="s">
        <v>44</v>
      </c>
      <c r="B17" s="35">
        <v>3</v>
      </c>
      <c r="C17" s="36" t="s">
        <v>139</v>
      </c>
      <c r="D17" s="35" t="s">
        <v>46</v>
      </c>
      <c r="E17" s="37" t="s">
        <v>504</v>
      </c>
      <c r="F17" s="38" t="s">
        <v>141</v>
      </c>
      <c r="G17" s="39">
        <v>325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49</v>
      </c>
      <c r="B18" s="42"/>
      <c r="C18" s="43"/>
      <c r="D18" s="43"/>
      <c r="E18" s="37" t="s">
        <v>505</v>
      </c>
      <c r="F18" s="43"/>
      <c r="G18" s="43"/>
      <c r="H18" s="43"/>
      <c r="I18" s="43"/>
      <c r="J18" s="44"/>
    </row>
    <row r="19" ht="45">
      <c r="A19" s="35" t="s">
        <v>108</v>
      </c>
      <c r="B19" s="42"/>
      <c r="C19" s="43"/>
      <c r="D19" s="43"/>
      <c r="E19" s="49" t="s">
        <v>506</v>
      </c>
      <c r="F19" s="43"/>
      <c r="G19" s="43"/>
      <c r="H19" s="43"/>
      <c r="I19" s="43"/>
      <c r="J19" s="44"/>
    </row>
    <row r="20" ht="120">
      <c r="A20" s="35" t="s">
        <v>51</v>
      </c>
      <c r="B20" s="42"/>
      <c r="C20" s="43"/>
      <c r="D20" s="43"/>
      <c r="E20" s="37" t="s">
        <v>503</v>
      </c>
      <c r="F20" s="43"/>
      <c r="G20" s="43"/>
      <c r="H20" s="43"/>
      <c r="I20" s="43"/>
      <c r="J20" s="44"/>
    </row>
    <row r="21">
      <c r="A21" s="35" t="s">
        <v>44</v>
      </c>
      <c r="B21" s="35">
        <v>4</v>
      </c>
      <c r="C21" s="36" t="s">
        <v>507</v>
      </c>
      <c r="D21" s="35" t="s">
        <v>46</v>
      </c>
      <c r="E21" s="37" t="s">
        <v>508</v>
      </c>
      <c r="F21" s="38" t="s">
        <v>156</v>
      </c>
      <c r="G21" s="39">
        <v>230.387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49</v>
      </c>
      <c r="B22" s="42"/>
      <c r="C22" s="43"/>
      <c r="D22" s="43"/>
      <c r="E22" s="37" t="s">
        <v>509</v>
      </c>
      <c r="F22" s="43"/>
      <c r="G22" s="43"/>
      <c r="H22" s="43"/>
      <c r="I22" s="43"/>
      <c r="J22" s="44"/>
    </row>
    <row r="23" ht="60">
      <c r="A23" s="35" t="s">
        <v>108</v>
      </c>
      <c r="B23" s="42"/>
      <c r="C23" s="43"/>
      <c r="D23" s="43"/>
      <c r="E23" s="49" t="s">
        <v>510</v>
      </c>
      <c r="F23" s="43"/>
      <c r="G23" s="43"/>
      <c r="H23" s="43"/>
      <c r="I23" s="43"/>
      <c r="J23" s="44"/>
    </row>
    <row r="24" ht="409.5">
      <c r="A24" s="35" t="s">
        <v>51</v>
      </c>
      <c r="B24" s="42"/>
      <c r="C24" s="43"/>
      <c r="D24" s="43"/>
      <c r="E24" s="37" t="s">
        <v>511</v>
      </c>
      <c r="F24" s="43"/>
      <c r="G24" s="43"/>
      <c r="H24" s="43"/>
      <c r="I24" s="43"/>
      <c r="J24" s="44"/>
    </row>
    <row r="25">
      <c r="A25" s="35" t="s">
        <v>44</v>
      </c>
      <c r="B25" s="35">
        <v>5</v>
      </c>
      <c r="C25" s="36" t="s">
        <v>512</v>
      </c>
      <c r="D25" s="35" t="s">
        <v>46</v>
      </c>
      <c r="E25" s="37" t="s">
        <v>513</v>
      </c>
      <c r="F25" s="38" t="s">
        <v>156</v>
      </c>
      <c r="G25" s="39">
        <v>200.18700000000001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49</v>
      </c>
      <c r="B26" s="42"/>
      <c r="C26" s="43"/>
      <c r="D26" s="43"/>
      <c r="E26" s="37" t="s">
        <v>514</v>
      </c>
      <c r="F26" s="43"/>
      <c r="G26" s="43"/>
      <c r="H26" s="43"/>
      <c r="I26" s="43"/>
      <c r="J26" s="44"/>
    </row>
    <row r="27" ht="45">
      <c r="A27" s="35" t="s">
        <v>108</v>
      </c>
      <c r="B27" s="42"/>
      <c r="C27" s="43"/>
      <c r="D27" s="43"/>
      <c r="E27" s="49" t="s">
        <v>515</v>
      </c>
      <c r="F27" s="43"/>
      <c r="G27" s="43"/>
      <c r="H27" s="43"/>
      <c r="I27" s="43"/>
      <c r="J27" s="44"/>
    </row>
    <row r="28" ht="375">
      <c r="A28" s="35" t="s">
        <v>51</v>
      </c>
      <c r="B28" s="42"/>
      <c r="C28" s="43"/>
      <c r="D28" s="43"/>
      <c r="E28" s="37" t="s">
        <v>516</v>
      </c>
      <c r="F28" s="43"/>
      <c r="G28" s="43"/>
      <c r="H28" s="43"/>
      <c r="I28" s="43"/>
      <c r="J28" s="44"/>
    </row>
    <row r="29">
      <c r="A29" s="29" t="s">
        <v>41</v>
      </c>
      <c r="B29" s="30"/>
      <c r="C29" s="31" t="s">
        <v>170</v>
      </c>
      <c r="D29" s="32"/>
      <c r="E29" s="29" t="s">
        <v>171</v>
      </c>
      <c r="F29" s="32"/>
      <c r="G29" s="32"/>
      <c r="H29" s="32"/>
      <c r="I29" s="33">
        <f>SUMIFS(I30:I33,A30:A33,"P")</f>
        <v>0</v>
      </c>
      <c r="J29" s="34"/>
    </row>
    <row r="30">
      <c r="A30" s="35" t="s">
        <v>44</v>
      </c>
      <c r="B30" s="35">
        <v>6</v>
      </c>
      <c r="C30" s="36" t="s">
        <v>517</v>
      </c>
      <c r="D30" s="35" t="s">
        <v>46</v>
      </c>
      <c r="E30" s="37" t="s">
        <v>518</v>
      </c>
      <c r="F30" s="38" t="s">
        <v>141</v>
      </c>
      <c r="G30" s="39">
        <v>120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49</v>
      </c>
      <c r="B31" s="42"/>
      <c r="C31" s="43"/>
      <c r="D31" s="43"/>
      <c r="E31" s="37" t="s">
        <v>519</v>
      </c>
      <c r="F31" s="43"/>
      <c r="G31" s="43"/>
      <c r="H31" s="43"/>
      <c r="I31" s="43"/>
      <c r="J31" s="44"/>
    </row>
    <row r="32" ht="30">
      <c r="A32" s="35" t="s">
        <v>108</v>
      </c>
      <c r="B32" s="42"/>
      <c r="C32" s="43"/>
      <c r="D32" s="43"/>
      <c r="E32" s="49" t="s">
        <v>520</v>
      </c>
      <c r="F32" s="43"/>
      <c r="G32" s="43"/>
      <c r="H32" s="43"/>
      <c r="I32" s="43"/>
      <c r="J32" s="44"/>
    </row>
    <row r="33" ht="150">
      <c r="A33" s="35" t="s">
        <v>51</v>
      </c>
      <c r="B33" s="42"/>
      <c r="C33" s="43"/>
      <c r="D33" s="43"/>
      <c r="E33" s="37" t="s">
        <v>521</v>
      </c>
      <c r="F33" s="43"/>
      <c r="G33" s="43"/>
      <c r="H33" s="43"/>
      <c r="I33" s="43"/>
      <c r="J33" s="44"/>
    </row>
    <row r="34">
      <c r="A34" s="29" t="s">
        <v>41</v>
      </c>
      <c r="B34" s="30"/>
      <c r="C34" s="31" t="s">
        <v>270</v>
      </c>
      <c r="D34" s="32"/>
      <c r="E34" s="29" t="s">
        <v>271</v>
      </c>
      <c r="F34" s="32"/>
      <c r="G34" s="32"/>
      <c r="H34" s="32"/>
      <c r="I34" s="33">
        <f>SUMIFS(I35:I58,A35:A58,"P")</f>
        <v>0</v>
      </c>
      <c r="J34" s="34"/>
    </row>
    <row r="35">
      <c r="A35" s="35" t="s">
        <v>44</v>
      </c>
      <c r="B35" s="35">
        <v>7</v>
      </c>
      <c r="C35" s="36" t="s">
        <v>522</v>
      </c>
      <c r="D35" s="35" t="s">
        <v>46</v>
      </c>
      <c r="E35" s="37" t="s">
        <v>523</v>
      </c>
      <c r="F35" s="38" t="s">
        <v>141</v>
      </c>
      <c r="G35" s="39">
        <v>302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49</v>
      </c>
      <c r="B36" s="42"/>
      <c r="C36" s="43"/>
      <c r="D36" s="43"/>
      <c r="E36" s="37" t="s">
        <v>524</v>
      </c>
      <c r="F36" s="43"/>
      <c r="G36" s="43"/>
      <c r="H36" s="43"/>
      <c r="I36" s="43"/>
      <c r="J36" s="44"/>
    </row>
    <row r="37" ht="45">
      <c r="A37" s="35" t="s">
        <v>108</v>
      </c>
      <c r="B37" s="42"/>
      <c r="C37" s="43"/>
      <c r="D37" s="43"/>
      <c r="E37" s="49" t="s">
        <v>525</v>
      </c>
      <c r="F37" s="43"/>
      <c r="G37" s="43"/>
      <c r="H37" s="43"/>
      <c r="I37" s="43"/>
      <c r="J37" s="44"/>
    </row>
    <row r="38" ht="90">
      <c r="A38" s="35" t="s">
        <v>51</v>
      </c>
      <c r="B38" s="42"/>
      <c r="C38" s="43"/>
      <c r="D38" s="43"/>
      <c r="E38" s="37" t="s">
        <v>280</v>
      </c>
      <c r="F38" s="43"/>
      <c r="G38" s="43"/>
      <c r="H38" s="43"/>
      <c r="I38" s="43"/>
      <c r="J38" s="44"/>
    </row>
    <row r="39">
      <c r="A39" s="35" t="s">
        <v>44</v>
      </c>
      <c r="B39" s="35">
        <v>8</v>
      </c>
      <c r="C39" s="36" t="s">
        <v>526</v>
      </c>
      <c r="D39" s="35" t="s">
        <v>46</v>
      </c>
      <c r="E39" s="37" t="s">
        <v>527</v>
      </c>
      <c r="F39" s="38" t="s">
        <v>141</v>
      </c>
      <c r="G39" s="39">
        <v>325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49</v>
      </c>
      <c r="B40" s="42"/>
      <c r="C40" s="43"/>
      <c r="D40" s="43"/>
      <c r="E40" s="45" t="s">
        <v>46</v>
      </c>
      <c r="F40" s="43"/>
      <c r="G40" s="43"/>
      <c r="H40" s="43"/>
      <c r="I40" s="43"/>
      <c r="J40" s="44"/>
    </row>
    <row r="41" ht="45">
      <c r="A41" s="35" t="s">
        <v>108</v>
      </c>
      <c r="B41" s="42"/>
      <c r="C41" s="43"/>
      <c r="D41" s="43"/>
      <c r="E41" s="49" t="s">
        <v>506</v>
      </c>
      <c r="F41" s="43"/>
      <c r="G41" s="43"/>
      <c r="H41" s="43"/>
      <c r="I41" s="43"/>
      <c r="J41" s="44"/>
    </row>
    <row r="42" ht="120">
      <c r="A42" s="35" t="s">
        <v>51</v>
      </c>
      <c r="B42" s="42"/>
      <c r="C42" s="43"/>
      <c r="D42" s="43"/>
      <c r="E42" s="37" t="s">
        <v>293</v>
      </c>
      <c r="F42" s="43"/>
      <c r="G42" s="43"/>
      <c r="H42" s="43"/>
      <c r="I42" s="43"/>
      <c r="J42" s="44"/>
    </row>
    <row r="43">
      <c r="A43" s="35" t="s">
        <v>44</v>
      </c>
      <c r="B43" s="35">
        <v>9</v>
      </c>
      <c r="C43" s="36" t="s">
        <v>528</v>
      </c>
      <c r="D43" s="35" t="s">
        <v>46</v>
      </c>
      <c r="E43" s="37" t="s">
        <v>529</v>
      </c>
      <c r="F43" s="38" t="s">
        <v>141</v>
      </c>
      <c r="G43" s="39">
        <v>325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49</v>
      </c>
      <c r="B44" s="42"/>
      <c r="C44" s="43"/>
      <c r="D44" s="43"/>
      <c r="E44" s="45" t="s">
        <v>46</v>
      </c>
      <c r="F44" s="43"/>
      <c r="G44" s="43"/>
      <c r="H44" s="43"/>
      <c r="I44" s="43"/>
      <c r="J44" s="44"/>
    </row>
    <row r="45" ht="45">
      <c r="A45" s="35" t="s">
        <v>108</v>
      </c>
      <c r="B45" s="42"/>
      <c r="C45" s="43"/>
      <c r="D45" s="43"/>
      <c r="E45" s="49" t="s">
        <v>506</v>
      </c>
      <c r="F45" s="43"/>
      <c r="G45" s="43"/>
      <c r="H45" s="43"/>
      <c r="I45" s="43"/>
      <c r="J45" s="44"/>
    </row>
    <row r="46" ht="120">
      <c r="A46" s="35" t="s">
        <v>51</v>
      </c>
      <c r="B46" s="42"/>
      <c r="C46" s="43"/>
      <c r="D46" s="43"/>
      <c r="E46" s="37" t="s">
        <v>293</v>
      </c>
      <c r="F46" s="43"/>
      <c r="G46" s="43"/>
      <c r="H46" s="43"/>
      <c r="I46" s="43"/>
      <c r="J46" s="44"/>
    </row>
    <row r="47">
      <c r="A47" s="35" t="s">
        <v>44</v>
      </c>
      <c r="B47" s="35">
        <v>10</v>
      </c>
      <c r="C47" s="36" t="s">
        <v>530</v>
      </c>
      <c r="D47" s="35" t="s">
        <v>46</v>
      </c>
      <c r="E47" s="37" t="s">
        <v>531</v>
      </c>
      <c r="F47" s="38" t="s">
        <v>141</v>
      </c>
      <c r="G47" s="39">
        <v>325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49</v>
      </c>
      <c r="B48" s="42"/>
      <c r="C48" s="43"/>
      <c r="D48" s="43"/>
      <c r="E48" s="45" t="s">
        <v>46</v>
      </c>
      <c r="F48" s="43"/>
      <c r="G48" s="43"/>
      <c r="H48" s="43"/>
      <c r="I48" s="43"/>
      <c r="J48" s="44"/>
    </row>
    <row r="49" ht="45">
      <c r="A49" s="35" t="s">
        <v>108</v>
      </c>
      <c r="B49" s="42"/>
      <c r="C49" s="43"/>
      <c r="D49" s="43"/>
      <c r="E49" s="49" t="s">
        <v>506</v>
      </c>
      <c r="F49" s="43"/>
      <c r="G49" s="43"/>
      <c r="H49" s="43"/>
      <c r="I49" s="43"/>
      <c r="J49" s="44"/>
    </row>
    <row r="50" ht="195">
      <c r="A50" s="35" t="s">
        <v>51</v>
      </c>
      <c r="B50" s="42"/>
      <c r="C50" s="43"/>
      <c r="D50" s="43"/>
      <c r="E50" s="37" t="s">
        <v>300</v>
      </c>
      <c r="F50" s="43"/>
      <c r="G50" s="43"/>
      <c r="H50" s="43"/>
      <c r="I50" s="43"/>
      <c r="J50" s="44"/>
    </row>
    <row r="51">
      <c r="A51" s="35" t="s">
        <v>44</v>
      </c>
      <c r="B51" s="35">
        <v>11</v>
      </c>
      <c r="C51" s="36" t="s">
        <v>532</v>
      </c>
      <c r="D51" s="35" t="s">
        <v>46</v>
      </c>
      <c r="E51" s="37" t="s">
        <v>533</v>
      </c>
      <c r="F51" s="38" t="s">
        <v>141</v>
      </c>
      <c r="G51" s="39">
        <v>325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49</v>
      </c>
      <c r="B52" s="42"/>
      <c r="C52" s="43"/>
      <c r="D52" s="43"/>
      <c r="E52" s="45" t="s">
        <v>46</v>
      </c>
      <c r="F52" s="43"/>
      <c r="G52" s="43"/>
      <c r="H52" s="43"/>
      <c r="I52" s="43"/>
      <c r="J52" s="44"/>
    </row>
    <row r="53" ht="45">
      <c r="A53" s="35" t="s">
        <v>108</v>
      </c>
      <c r="B53" s="42"/>
      <c r="C53" s="43"/>
      <c r="D53" s="43"/>
      <c r="E53" s="49" t="s">
        <v>506</v>
      </c>
      <c r="F53" s="43"/>
      <c r="G53" s="43"/>
      <c r="H53" s="43"/>
      <c r="I53" s="43"/>
      <c r="J53" s="44"/>
    </row>
    <row r="54" ht="195">
      <c r="A54" s="35" t="s">
        <v>51</v>
      </c>
      <c r="B54" s="42"/>
      <c r="C54" s="43"/>
      <c r="D54" s="43"/>
      <c r="E54" s="37" t="s">
        <v>300</v>
      </c>
      <c r="F54" s="43"/>
      <c r="G54" s="43"/>
      <c r="H54" s="43"/>
      <c r="I54" s="43"/>
      <c r="J54" s="44"/>
    </row>
    <row r="55">
      <c r="A55" s="35" t="s">
        <v>44</v>
      </c>
      <c r="B55" s="35">
        <v>12</v>
      </c>
      <c r="C55" s="36" t="s">
        <v>534</v>
      </c>
      <c r="D55" s="35" t="s">
        <v>46</v>
      </c>
      <c r="E55" s="37" t="s">
        <v>535</v>
      </c>
      <c r="F55" s="38" t="s">
        <v>156</v>
      </c>
      <c r="G55" s="39">
        <v>128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30">
      <c r="A56" s="35" t="s">
        <v>49</v>
      </c>
      <c r="B56" s="42"/>
      <c r="C56" s="43"/>
      <c r="D56" s="43"/>
      <c r="E56" s="37" t="s">
        <v>536</v>
      </c>
      <c r="F56" s="43"/>
      <c r="G56" s="43"/>
      <c r="H56" s="43"/>
      <c r="I56" s="43"/>
      <c r="J56" s="44"/>
    </row>
    <row r="57" ht="45">
      <c r="A57" s="35" t="s">
        <v>108</v>
      </c>
      <c r="B57" s="42"/>
      <c r="C57" s="43"/>
      <c r="D57" s="43"/>
      <c r="E57" s="49" t="s">
        <v>502</v>
      </c>
      <c r="F57" s="43"/>
      <c r="G57" s="43"/>
      <c r="H57" s="43"/>
      <c r="I57" s="43"/>
      <c r="J57" s="44"/>
    </row>
    <row r="58" ht="210">
      <c r="A58" s="35" t="s">
        <v>51</v>
      </c>
      <c r="B58" s="42"/>
      <c r="C58" s="43"/>
      <c r="D58" s="43"/>
      <c r="E58" s="37" t="s">
        <v>537</v>
      </c>
      <c r="F58" s="43"/>
      <c r="G58" s="43"/>
      <c r="H58" s="43"/>
      <c r="I58" s="43"/>
      <c r="J58" s="44"/>
    </row>
    <row r="59">
      <c r="A59" s="29" t="s">
        <v>41</v>
      </c>
      <c r="B59" s="30"/>
      <c r="C59" s="31" t="s">
        <v>307</v>
      </c>
      <c r="D59" s="32"/>
      <c r="E59" s="29" t="s">
        <v>308</v>
      </c>
      <c r="F59" s="32"/>
      <c r="G59" s="32"/>
      <c r="H59" s="32"/>
      <c r="I59" s="33">
        <f>SUMIFS(I60:I66,A60:A66,"P")</f>
        <v>0</v>
      </c>
      <c r="J59" s="34"/>
    </row>
    <row r="60">
      <c r="A60" s="35" t="s">
        <v>44</v>
      </c>
      <c r="B60" s="35">
        <v>13</v>
      </c>
      <c r="C60" s="36" t="s">
        <v>538</v>
      </c>
      <c r="D60" s="35" t="s">
        <v>46</v>
      </c>
      <c r="E60" s="37" t="s">
        <v>539</v>
      </c>
      <c r="F60" s="38" t="s">
        <v>147</v>
      </c>
      <c r="G60" s="39">
        <v>1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30">
      <c r="A61" s="35" t="s">
        <v>49</v>
      </c>
      <c r="B61" s="42"/>
      <c r="C61" s="43"/>
      <c r="D61" s="43"/>
      <c r="E61" s="37" t="s">
        <v>540</v>
      </c>
      <c r="F61" s="43"/>
      <c r="G61" s="43"/>
      <c r="H61" s="43"/>
      <c r="I61" s="43"/>
      <c r="J61" s="44"/>
    </row>
    <row r="62" ht="135">
      <c r="A62" s="35" t="s">
        <v>51</v>
      </c>
      <c r="B62" s="42"/>
      <c r="C62" s="43"/>
      <c r="D62" s="43"/>
      <c r="E62" s="37" t="s">
        <v>541</v>
      </c>
      <c r="F62" s="43"/>
      <c r="G62" s="43"/>
      <c r="H62" s="43"/>
      <c r="I62" s="43"/>
      <c r="J62" s="44"/>
    </row>
    <row r="63">
      <c r="A63" s="35" t="s">
        <v>44</v>
      </c>
      <c r="B63" s="35">
        <v>14</v>
      </c>
      <c r="C63" s="36" t="s">
        <v>542</v>
      </c>
      <c r="D63" s="35" t="s">
        <v>46</v>
      </c>
      <c r="E63" s="37" t="s">
        <v>543</v>
      </c>
      <c r="F63" s="38" t="s">
        <v>544</v>
      </c>
      <c r="G63" s="39">
        <v>58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45">
      <c r="A64" s="35" t="s">
        <v>49</v>
      </c>
      <c r="B64" s="42"/>
      <c r="C64" s="43"/>
      <c r="D64" s="43"/>
      <c r="E64" s="37" t="s">
        <v>545</v>
      </c>
      <c r="F64" s="43"/>
      <c r="G64" s="43"/>
      <c r="H64" s="43"/>
      <c r="I64" s="43"/>
      <c r="J64" s="44"/>
    </row>
    <row r="65" ht="45">
      <c r="A65" s="35" t="s">
        <v>108</v>
      </c>
      <c r="B65" s="42"/>
      <c r="C65" s="43"/>
      <c r="D65" s="43"/>
      <c r="E65" s="49" t="s">
        <v>546</v>
      </c>
      <c r="F65" s="43"/>
      <c r="G65" s="43"/>
      <c r="H65" s="43"/>
      <c r="I65" s="43"/>
      <c r="J65" s="44"/>
    </row>
    <row r="66" ht="135">
      <c r="A66" s="35" t="s">
        <v>51</v>
      </c>
      <c r="B66" s="46"/>
      <c r="C66" s="47"/>
      <c r="D66" s="47"/>
      <c r="E66" s="37" t="s">
        <v>541</v>
      </c>
      <c r="F66" s="47"/>
      <c r="G66" s="47"/>
      <c r="H66" s="47"/>
      <c r="I66" s="47"/>
      <c r="J6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Norbert Pelc</dc:creator>
  <cp:lastModifiedBy>Norbert Pelc</cp:lastModifiedBy>
  <dcterms:created xsi:type="dcterms:W3CDTF">2024-08-29T08:55:38Z</dcterms:created>
  <dcterms:modified xsi:type="dcterms:W3CDTF">2024-08-29T08:55:38Z</dcterms:modified>
</cp:coreProperties>
</file>